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ín del Censo de Construcción II Trimestre 2021\"/>
    </mc:Choice>
  </mc:AlternateContent>
  <bookViews>
    <workbookView xWindow="60" yWindow="600" windowWidth="20430" windowHeight="10920"/>
  </bookViews>
  <sheets>
    <sheet name="Hoja1" sheetId="1" r:id="rId1"/>
  </sheets>
  <definedNames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I167" i="1" l="1"/>
  <c r="H167" i="1"/>
  <c r="G167" i="1"/>
  <c r="F167" i="1"/>
  <c r="E167" i="1"/>
  <c r="D167" i="1"/>
  <c r="C167" i="1"/>
  <c r="I164" i="1"/>
  <c r="H164" i="1"/>
  <c r="G164" i="1"/>
  <c r="F164" i="1"/>
  <c r="E164" i="1"/>
  <c r="D164" i="1"/>
  <c r="C164" i="1"/>
  <c r="I161" i="1"/>
  <c r="H161" i="1"/>
  <c r="G161" i="1"/>
  <c r="F161" i="1"/>
  <c r="E161" i="1"/>
  <c r="D161" i="1"/>
  <c r="C161" i="1"/>
  <c r="I158" i="1"/>
  <c r="H158" i="1"/>
  <c r="G158" i="1"/>
  <c r="F158" i="1"/>
  <c r="E158" i="1"/>
  <c r="D158" i="1"/>
  <c r="C158" i="1"/>
  <c r="I155" i="1"/>
  <c r="H155" i="1"/>
  <c r="G155" i="1"/>
  <c r="F155" i="1"/>
  <c r="E155" i="1"/>
  <c r="D155" i="1"/>
  <c r="C155" i="1"/>
  <c r="I152" i="1"/>
  <c r="H152" i="1"/>
  <c r="G152" i="1"/>
  <c r="F152" i="1"/>
  <c r="E152" i="1"/>
  <c r="D152" i="1"/>
  <c r="C152" i="1"/>
  <c r="I149" i="1"/>
  <c r="H149" i="1"/>
  <c r="G149" i="1"/>
  <c r="F149" i="1"/>
  <c r="E149" i="1"/>
  <c r="D149" i="1"/>
  <c r="C149" i="1"/>
  <c r="I145" i="1"/>
  <c r="H145" i="1"/>
  <c r="G145" i="1"/>
  <c r="F145" i="1"/>
  <c r="E145" i="1"/>
  <c r="D145" i="1"/>
  <c r="C145" i="1"/>
  <c r="I142" i="1"/>
  <c r="H142" i="1"/>
  <c r="G142" i="1"/>
  <c r="F142" i="1"/>
  <c r="E142" i="1"/>
  <c r="D142" i="1"/>
  <c r="C142" i="1"/>
  <c r="I139" i="1"/>
  <c r="H139" i="1"/>
  <c r="G139" i="1"/>
  <c r="F139" i="1"/>
  <c r="E139" i="1"/>
  <c r="D139" i="1"/>
  <c r="C139" i="1"/>
  <c r="I136" i="1"/>
  <c r="H136" i="1"/>
  <c r="G136" i="1"/>
  <c r="F136" i="1"/>
  <c r="E136" i="1"/>
  <c r="D136" i="1"/>
  <c r="C136" i="1"/>
  <c r="I133" i="1"/>
  <c r="H133" i="1"/>
  <c r="G133" i="1"/>
  <c r="F133" i="1"/>
  <c r="E133" i="1"/>
  <c r="D133" i="1"/>
  <c r="C133" i="1"/>
  <c r="I130" i="1"/>
  <c r="H130" i="1"/>
  <c r="G130" i="1"/>
  <c r="F130" i="1"/>
  <c r="E130" i="1"/>
  <c r="D130" i="1"/>
  <c r="C130" i="1"/>
  <c r="I127" i="1"/>
  <c r="H127" i="1"/>
  <c r="G127" i="1"/>
  <c r="F127" i="1"/>
  <c r="E127" i="1"/>
  <c r="D127" i="1"/>
  <c r="C127" i="1"/>
  <c r="I124" i="1"/>
  <c r="H124" i="1"/>
  <c r="G124" i="1"/>
  <c r="F124" i="1"/>
  <c r="E124" i="1"/>
  <c r="D124" i="1"/>
  <c r="C124" i="1"/>
  <c r="I121" i="1"/>
  <c r="H121" i="1"/>
  <c r="G121" i="1"/>
  <c r="F121" i="1"/>
  <c r="E121" i="1"/>
  <c r="D121" i="1"/>
  <c r="C121" i="1"/>
  <c r="I118" i="1"/>
  <c r="H118" i="1"/>
  <c r="G118" i="1"/>
  <c r="F118" i="1"/>
  <c r="E118" i="1"/>
  <c r="D118" i="1"/>
  <c r="C118" i="1"/>
  <c r="I113" i="1"/>
  <c r="H113" i="1"/>
  <c r="G113" i="1"/>
  <c r="F113" i="1"/>
  <c r="E113" i="1"/>
  <c r="D113" i="1"/>
  <c r="C113" i="1"/>
  <c r="I110" i="1"/>
  <c r="H110" i="1"/>
  <c r="G110" i="1"/>
  <c r="F110" i="1"/>
  <c r="E110" i="1"/>
  <c r="D110" i="1"/>
  <c r="C110" i="1"/>
  <c r="I107" i="1"/>
  <c r="H107" i="1"/>
  <c r="G107" i="1"/>
  <c r="F107" i="1"/>
  <c r="E107" i="1"/>
  <c r="D107" i="1"/>
  <c r="C107" i="1"/>
  <c r="I104" i="1"/>
  <c r="H104" i="1"/>
  <c r="G104" i="1"/>
  <c r="F104" i="1"/>
  <c r="E104" i="1"/>
  <c r="D104" i="1"/>
  <c r="C104" i="1"/>
  <c r="I101" i="1"/>
  <c r="H101" i="1"/>
  <c r="G101" i="1"/>
  <c r="F101" i="1"/>
  <c r="E101" i="1"/>
  <c r="D101" i="1"/>
  <c r="C101" i="1"/>
  <c r="I98" i="1"/>
  <c r="H98" i="1"/>
  <c r="G98" i="1"/>
  <c r="F98" i="1"/>
  <c r="E98" i="1"/>
  <c r="D98" i="1"/>
  <c r="C98" i="1"/>
  <c r="I95" i="1"/>
  <c r="H95" i="1"/>
  <c r="G95" i="1"/>
  <c r="F95" i="1"/>
  <c r="E95" i="1"/>
  <c r="D95" i="1"/>
  <c r="C95" i="1"/>
  <c r="I92" i="1"/>
  <c r="H92" i="1"/>
  <c r="G92" i="1"/>
  <c r="F92" i="1"/>
  <c r="E92" i="1"/>
  <c r="D92" i="1"/>
  <c r="C92" i="1"/>
  <c r="I89" i="1"/>
  <c r="H89" i="1"/>
  <c r="G89" i="1"/>
  <c r="F89" i="1"/>
  <c r="E89" i="1"/>
  <c r="D89" i="1"/>
  <c r="C89" i="1"/>
  <c r="I86" i="1"/>
  <c r="H86" i="1"/>
  <c r="G86" i="1"/>
  <c r="F86" i="1"/>
  <c r="E86" i="1"/>
  <c r="D86" i="1"/>
  <c r="C86" i="1"/>
  <c r="I82" i="1"/>
  <c r="H82" i="1"/>
  <c r="G82" i="1"/>
  <c r="F82" i="1"/>
  <c r="E82" i="1"/>
  <c r="D82" i="1"/>
  <c r="C82" i="1"/>
  <c r="I79" i="1"/>
  <c r="H79" i="1"/>
  <c r="G79" i="1"/>
  <c r="F79" i="1"/>
  <c r="E79" i="1"/>
  <c r="D79" i="1"/>
  <c r="C79" i="1"/>
  <c r="I76" i="1"/>
  <c r="H76" i="1"/>
  <c r="G76" i="1"/>
  <c r="F76" i="1"/>
  <c r="E76" i="1"/>
  <c r="D76" i="1"/>
  <c r="C76" i="1"/>
  <c r="I73" i="1"/>
  <c r="H73" i="1"/>
  <c r="G73" i="1"/>
  <c r="F73" i="1"/>
  <c r="E73" i="1"/>
  <c r="D73" i="1"/>
  <c r="C73" i="1"/>
  <c r="I70" i="1"/>
  <c r="H70" i="1"/>
  <c r="G70" i="1"/>
  <c r="F70" i="1"/>
  <c r="E70" i="1"/>
  <c r="D70" i="1"/>
  <c r="C70" i="1"/>
  <c r="I67" i="1"/>
  <c r="H67" i="1"/>
  <c r="G67" i="1"/>
  <c r="F67" i="1"/>
  <c r="E67" i="1"/>
  <c r="D67" i="1"/>
  <c r="C67" i="1"/>
  <c r="I64" i="1"/>
  <c r="H64" i="1"/>
  <c r="G64" i="1"/>
  <c r="F64" i="1"/>
  <c r="E64" i="1"/>
  <c r="D64" i="1"/>
  <c r="C64" i="1"/>
  <c r="I61" i="1"/>
  <c r="H61" i="1"/>
  <c r="G61" i="1"/>
  <c r="F61" i="1"/>
  <c r="E61" i="1"/>
  <c r="D61" i="1"/>
  <c r="C61" i="1"/>
  <c r="I58" i="1"/>
  <c r="H58" i="1"/>
  <c r="G58" i="1"/>
  <c r="F58" i="1"/>
  <c r="E58" i="1"/>
  <c r="D58" i="1"/>
  <c r="C58" i="1"/>
  <c r="I55" i="1"/>
  <c r="H55" i="1"/>
  <c r="G55" i="1"/>
  <c r="F55" i="1"/>
  <c r="E55" i="1"/>
  <c r="D55" i="1"/>
  <c r="C55" i="1"/>
  <c r="I52" i="1"/>
  <c r="H52" i="1"/>
  <c r="G52" i="1"/>
  <c r="F52" i="1"/>
  <c r="E52" i="1"/>
  <c r="D52" i="1"/>
  <c r="C52" i="1"/>
  <c r="I49" i="1"/>
  <c r="H49" i="1"/>
  <c r="G49" i="1"/>
  <c r="F49" i="1"/>
  <c r="E49" i="1"/>
  <c r="D49" i="1"/>
  <c r="C49" i="1"/>
  <c r="I46" i="1"/>
  <c r="H46" i="1"/>
  <c r="G46" i="1"/>
  <c r="F46" i="1"/>
  <c r="E46" i="1"/>
  <c r="D46" i="1"/>
  <c r="I38" i="1"/>
  <c r="H38" i="1"/>
  <c r="G38" i="1"/>
  <c r="F38" i="1"/>
  <c r="E38" i="1"/>
  <c r="D38" i="1"/>
  <c r="C38" i="1"/>
  <c r="I35" i="1"/>
  <c r="H35" i="1"/>
  <c r="G35" i="1"/>
  <c r="F35" i="1"/>
  <c r="E35" i="1"/>
  <c r="D35" i="1"/>
  <c r="C35" i="1"/>
  <c r="I32" i="1"/>
  <c r="H32" i="1"/>
  <c r="G32" i="1"/>
  <c r="F32" i="1"/>
  <c r="E32" i="1"/>
  <c r="D32" i="1"/>
  <c r="C32" i="1"/>
  <c r="I29" i="1"/>
  <c r="H29" i="1"/>
  <c r="G29" i="1"/>
  <c r="F29" i="1"/>
  <c r="E29" i="1"/>
  <c r="D29" i="1"/>
  <c r="C29" i="1"/>
  <c r="I26" i="1"/>
  <c r="H26" i="1"/>
  <c r="G26" i="1"/>
  <c r="F26" i="1"/>
  <c r="E26" i="1"/>
  <c r="D26" i="1"/>
  <c r="C26" i="1"/>
  <c r="I23" i="1"/>
  <c r="H23" i="1"/>
  <c r="G23" i="1"/>
  <c r="F23" i="1"/>
  <c r="E23" i="1"/>
  <c r="D23" i="1"/>
  <c r="C23" i="1"/>
  <c r="I20" i="1"/>
  <c r="H20" i="1"/>
  <c r="G20" i="1"/>
  <c r="F20" i="1"/>
  <c r="E20" i="1"/>
  <c r="D20" i="1"/>
  <c r="C20" i="1"/>
  <c r="I17" i="1"/>
  <c r="H17" i="1"/>
  <c r="G17" i="1"/>
  <c r="F17" i="1"/>
  <c r="E17" i="1"/>
  <c r="D17" i="1"/>
  <c r="C17" i="1"/>
  <c r="C14" i="1"/>
  <c r="D14" i="1"/>
  <c r="E14" i="1"/>
  <c r="F14" i="1"/>
  <c r="G14" i="1"/>
  <c r="H14" i="1"/>
  <c r="I14" i="1"/>
  <c r="I41" i="1" l="1"/>
  <c r="H41" i="1"/>
  <c r="G41" i="1"/>
  <c r="F41" i="1"/>
  <c r="E41" i="1"/>
  <c r="D41" i="1"/>
  <c r="C41" i="1"/>
  <c r="B150" i="1"/>
  <c r="B151" i="1"/>
  <c r="B169" i="1"/>
  <c r="B166" i="1"/>
  <c r="B163" i="1"/>
  <c r="B160" i="1"/>
  <c r="B157" i="1"/>
  <c r="B154" i="1"/>
  <c r="B119" i="1"/>
  <c r="B147" i="1"/>
  <c r="B144" i="1"/>
  <c r="B141" i="1"/>
  <c r="B138" i="1"/>
  <c r="B135" i="1"/>
  <c r="B132" i="1"/>
  <c r="B129" i="1"/>
  <c r="B126" i="1"/>
  <c r="B123" i="1"/>
  <c r="B120" i="1"/>
  <c r="B88" i="1"/>
  <c r="B111" i="1"/>
  <c r="B115" i="1"/>
  <c r="B112" i="1"/>
  <c r="B109" i="1"/>
  <c r="B106" i="1"/>
  <c r="B103" i="1"/>
  <c r="B100" i="1"/>
  <c r="B97" i="1"/>
  <c r="B94" i="1"/>
  <c r="B91" i="1"/>
  <c r="B84" i="1"/>
  <c r="B81" i="1"/>
  <c r="B78" i="1"/>
  <c r="B75" i="1"/>
  <c r="B72" i="1"/>
  <c r="B69" i="1"/>
  <c r="B66" i="1"/>
  <c r="B63" i="1"/>
  <c r="B60" i="1"/>
  <c r="B57" i="1"/>
  <c r="B54" i="1"/>
  <c r="B51" i="1"/>
  <c r="B48" i="1"/>
  <c r="B19" i="1"/>
  <c r="B18" i="1"/>
  <c r="B21" i="1"/>
  <c r="B22" i="1"/>
  <c r="B16" i="1"/>
  <c r="B43" i="1"/>
  <c r="B40" i="1"/>
  <c r="B37" i="1"/>
  <c r="B34" i="1"/>
  <c r="B31" i="1"/>
  <c r="B28" i="1"/>
  <c r="B25" i="1"/>
  <c r="B17" i="1" l="1"/>
  <c r="B20" i="1"/>
  <c r="B110" i="1"/>
  <c r="B118" i="1"/>
  <c r="B149" i="1"/>
  <c r="C148" i="1"/>
  <c r="D148" i="1"/>
  <c r="B140" i="1"/>
  <c r="B139" i="1" s="1"/>
  <c r="B105" i="1"/>
  <c r="B104" i="1" s="1"/>
  <c r="B99" i="1"/>
  <c r="B98" i="1" s="1"/>
  <c r="B68" i="1"/>
  <c r="B67" i="1" s="1"/>
  <c r="G13" i="1"/>
  <c r="B27" i="1"/>
  <c r="B26" i="1" s="1"/>
  <c r="B165" i="1"/>
  <c r="B164" i="1" s="1"/>
  <c r="B162" i="1"/>
  <c r="B161" i="1" s="1"/>
  <c r="B30" i="1" l="1"/>
  <c r="B29" i="1" s="1"/>
  <c r="B24" i="1"/>
  <c r="B23" i="1" s="1"/>
  <c r="B15" i="1"/>
  <c r="B14" i="1" s="1"/>
  <c r="B131" i="1" l="1"/>
  <c r="B130" i="1" s="1"/>
  <c r="B128" i="1"/>
  <c r="B127" i="1" s="1"/>
  <c r="B168" i="1"/>
  <c r="B167" i="1" s="1"/>
  <c r="B125" i="1" l="1"/>
  <c r="B124" i="1" s="1"/>
  <c r="B153" i="1"/>
  <c r="B152" i="1" s="1"/>
  <c r="B50" i="1"/>
  <c r="B49" i="1" s="1"/>
  <c r="B47" i="1"/>
  <c r="B46" i="1" s="1"/>
  <c r="B159" i="1"/>
  <c r="B158" i="1" s="1"/>
  <c r="B156" i="1"/>
  <c r="B155" i="1" s="1"/>
  <c r="B146" i="1"/>
  <c r="B145" i="1" s="1"/>
  <c r="B143" i="1"/>
  <c r="B142" i="1" s="1"/>
  <c r="B137" i="1"/>
  <c r="B136" i="1" s="1"/>
  <c r="B134" i="1"/>
  <c r="B133" i="1" s="1"/>
  <c r="B122" i="1"/>
  <c r="B121" i="1" s="1"/>
  <c r="B114" i="1"/>
  <c r="B113" i="1" s="1"/>
  <c r="B108" i="1"/>
  <c r="B107" i="1" s="1"/>
  <c r="B102" i="1"/>
  <c r="B101" i="1" s="1"/>
  <c r="B96" i="1"/>
  <c r="B95" i="1" s="1"/>
  <c r="B93" i="1"/>
  <c r="B92" i="1" s="1"/>
  <c r="B90" i="1"/>
  <c r="B89" i="1" s="1"/>
  <c r="B87" i="1"/>
  <c r="B86" i="1" s="1"/>
  <c r="B83" i="1"/>
  <c r="B82" i="1" s="1"/>
  <c r="B80" i="1"/>
  <c r="B79" i="1" s="1"/>
  <c r="B77" i="1"/>
  <c r="B76" i="1" s="1"/>
  <c r="B74" i="1"/>
  <c r="B73" i="1" s="1"/>
  <c r="B71" i="1"/>
  <c r="B70" i="1" s="1"/>
  <c r="B65" i="1"/>
  <c r="B64" i="1" s="1"/>
  <c r="B62" i="1"/>
  <c r="B61" i="1" s="1"/>
  <c r="B59" i="1"/>
  <c r="B58" i="1" s="1"/>
  <c r="B56" i="1"/>
  <c r="B55" i="1" s="1"/>
  <c r="B53" i="1"/>
  <c r="B52" i="1" s="1"/>
  <c r="B42" i="1"/>
  <c r="B41" i="1" s="1"/>
  <c r="B39" i="1"/>
  <c r="B38" i="1" s="1"/>
  <c r="B33" i="1"/>
  <c r="B32" i="1" s="1"/>
  <c r="B148" i="1" l="1"/>
  <c r="B117" i="1"/>
  <c r="B85" i="1"/>
  <c r="B45" i="1"/>
  <c r="C13" i="1"/>
  <c r="C12" i="1" s="1"/>
  <c r="D13" i="1"/>
  <c r="E13" i="1"/>
  <c r="F13" i="1"/>
  <c r="F12" i="1" s="1"/>
  <c r="H13" i="1"/>
  <c r="I13" i="1"/>
  <c r="B36" i="1"/>
  <c r="B35" i="1" s="1"/>
  <c r="B13" i="1" s="1"/>
  <c r="B116" i="1" l="1"/>
  <c r="B12" i="1"/>
  <c r="F148" i="1"/>
  <c r="C117" i="1"/>
  <c r="D85" i="1"/>
  <c r="H45" i="1"/>
  <c r="E117" i="1"/>
  <c r="C85" i="1"/>
  <c r="F85" i="1"/>
  <c r="E148" i="1"/>
  <c r="F117" i="1"/>
  <c r="I117" i="1"/>
  <c r="D117" i="1"/>
  <c r="E85" i="1"/>
  <c r="I85" i="1"/>
  <c r="G85" i="1"/>
  <c r="H148" i="1"/>
  <c r="H117" i="1"/>
  <c r="G117" i="1"/>
  <c r="B44" i="1"/>
  <c r="H85" i="1"/>
  <c r="I12" i="1"/>
  <c r="H12" i="1"/>
  <c r="I148" i="1"/>
  <c r="G148" i="1"/>
  <c r="C45" i="1"/>
  <c r="I45" i="1"/>
  <c r="G45" i="1"/>
  <c r="F45" i="1"/>
  <c r="D45" i="1"/>
  <c r="G12" i="1"/>
  <c r="E12" i="1"/>
  <c r="E45" i="1"/>
  <c r="D12" i="1"/>
  <c r="B11" i="1" l="1"/>
  <c r="I116" i="1"/>
  <c r="C44" i="1"/>
  <c r="H44" i="1"/>
  <c r="F116" i="1"/>
  <c r="E44" i="1"/>
  <c r="G116" i="1"/>
  <c r="H116" i="1"/>
  <c r="I44" i="1"/>
  <c r="C116" i="1"/>
  <c r="E116" i="1"/>
  <c r="F44" i="1"/>
  <c r="D116" i="1"/>
  <c r="G44" i="1"/>
  <c r="D44" i="1"/>
  <c r="C11" i="1" l="1"/>
  <c r="H11" i="1"/>
  <c r="I11" i="1"/>
  <c r="G11" i="1"/>
  <c r="F11" i="1"/>
  <c r="E11" i="1"/>
  <c r="D11" i="1"/>
</calcChain>
</file>

<file path=xl/sharedStrings.xml><?xml version="1.0" encoding="utf-8"?>
<sst xmlns="http://schemas.openxmlformats.org/spreadsheetml/2006/main" count="187" uniqueCount="52">
  <si>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</si>
  <si>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</si>
  <si>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</si>
  <si>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</si>
  <si>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</si>
  <si>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</si>
  <si>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</si>
  <si>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</si>
  <si>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</si>
  <si>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</si>
  <si>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</si>
  <si>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</si>
  <si>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</si>
  <si>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</si>
  <si>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</si>
  <si>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</si>
  <si>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</si>
  <si>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</si>
  <si>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</si>
  <si>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</si>
  <si>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</si>
  <si>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</si>
  <si>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</si>
  <si>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Industrias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</si>
  <si>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</si>
  <si>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</si>
  <si>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</si>
  <si>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</si>
  <si>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</si>
  <si>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</si>
  <si>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           se debe a cambios de diseño efectuado por los informantes.</t>
  </si>
  <si>
    <t>(1) Son obras que continúan proceso constructivo.</t>
  </si>
  <si>
    <t>(2) Se refiere  a las unidades  de  vivienda,  locales  comerciales y oficinas  que  contiene un  centro comercial,   salones  en un centro educativo,</t>
  </si>
  <si>
    <t xml:space="preserve">       habitaciones en un hotel, etc.</t>
  </si>
  <si>
    <t>(3) Incluye cuartos de alquiler.</t>
  </si>
  <si>
    <t xml:space="preserve">(4) Son edificios y  estructuras destinadas a albergues,  estacionamientos,  galeras  para criaderos y  ceba de animales,  clubes, salas de reuniones,  cines, teatros, </t>
  </si>
  <si>
    <t xml:space="preserve">     estadios deportivos y otros para el esparcimiento. </t>
  </si>
  <si>
    <t xml:space="preserve"> -  Cantidad nula o cero.</t>
  </si>
  <si>
    <t>(P) Cifras preliminares.</t>
  </si>
  <si>
    <t>segundo trimestre</t>
  </si>
  <si>
    <t>Duplex</t>
  </si>
  <si>
    <t>Segundo trimestre</t>
  </si>
  <si>
    <t>Edificio de apartamento (3)</t>
  </si>
  <si>
    <t xml:space="preserve">  Otros (4)</t>
  </si>
  <si>
    <t>Instituto Nacional de Estadística y Censo</t>
  </si>
  <si>
    <t>CONTRALORÍA GENERAL DE LA REPÚBLICA</t>
  </si>
  <si>
    <t>República de Panamá</t>
  </si>
  <si>
    <t>2021 (P)</t>
  </si>
  <si>
    <t>San Miguelito</t>
  </si>
  <si>
    <t>Cuadro 3.  METROS CUADRADOS CONSTRUIDOS EN LAS PROVINCIAS DE COLÓN, PANAMÁ Y PANAMÁ OESTE, POR NÚMERO</t>
  </si>
  <si>
    <t xml:space="preserve"> DE EDIFICACIONES, UNIDAD Y AREA, SEGÚN TIPO DE EDIFICACIÓN:  SEGUNDO TRIMESTRE 2021(P)</t>
  </si>
  <si>
    <t>NOTA: Obras que iniciaron, continuaron y culminaron proceso de construcción en el período de referencia. La diferencia en algunos datos publicados, anteriormente,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</si>
</sst>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4" fillId="4" borderId="6" xfId="1" applyNumberFormat="1" applyFont="1" applyFill="1" applyBorder="1"/>
    <xf numFmtId="164" fontId="4" fillId="4" borderId="9" xfId="1" applyNumberFormat="1" applyFont="1" applyFill="1" applyBorder="1"/>
    <xf numFmtId="0" fontId="3" fillId="4" borderId="10" xfId="0" applyFont="1" applyFill="1" applyBorder="1" applyAlignment="1">
      <alignment horizontal="left" indent="7"/>
    </xf>
    <xf numFmtId="164" fontId="4" fillId="4" borderId="11" xfId="1" applyNumberFormat="1" applyFont="1" applyFill="1" applyBorder="1"/>
    <xf numFmtId="0" fontId="0" fillId="0" borderId="0" xfId="0" applyBorder="1"/>
    <xf numFmtId="164" fontId="2" fillId="4" borderId="6" xfId="0" applyNumberFormat="1" applyFont="1" applyFill="1" applyBorder="1"/>
    <xf numFmtId="164" fontId="2" fillId="4" borderId="6" xfId="0" applyNumberFormat="1" applyFont="1" applyFill="1" applyBorder="1" applyAlignment="1">
      <alignment vertical="center"/>
    </xf>
    <xf numFmtId="166" fontId="3" fillId="4" borderId="0" xfId="0" applyNumberFormat="1" applyFont="1" applyFill="1" applyBorder="1" applyAlignment="1">
      <alignment horizontal="left" indent="7"/>
    </xf>
    <xf numFmtId="164" fontId="5" fillId="4" borderId="6" xfId="1" applyNumberFormat="1" applyFont="1" applyFill="1" applyBorder="1"/>
    <xf numFmtId="166" fontId="3" fillId="4" borderId="0" xfId="0" applyNumberFormat="1" applyFont="1" applyFill="1" applyBorder="1" applyAlignment="1">
      <alignment horizontal="left" indent="4"/>
    </xf>
    <xf numFmtId="164" fontId="2" fillId="4" borderId="2" xfId="2" applyNumberFormat="1" applyFont="1" applyFill="1" applyBorder="1" applyAlignment="1"/>
    <xf numFmtId="164" fontId="2" fillId="4" borderId="8" xfId="0" applyNumberFormat="1" applyFont="1" applyFill="1" applyBorder="1"/>
    <xf numFmtId="164" fontId="5" fillId="4" borderId="9" xfId="1" applyNumberFormat="1" applyFont="1" applyFill="1" applyBorder="1"/>
    <xf numFmtId="164" fontId="4" fillId="4" borderId="8" xfId="1" applyNumberFormat="1" applyFont="1" applyFill="1" applyBorder="1"/>
    <xf numFmtId="49" fontId="4" fillId="4" borderId="0" xfId="1" applyNumberFormat="1" applyFill="1"/>
    <xf numFmtId="0" fontId="4" fillId="4" borderId="0" xfId="1" applyFill="1"/>
    <xf numFmtId="49" fontId="4" fillId="4" borderId="0" xfId="1" applyNumberFormat="1" applyFill="1" applyAlignment="1">
      <alignment vertical="center"/>
    </xf>
    <xf numFmtId="41" fontId="4" fillId="4" borderId="0" xfId="3" applyNumberFormat="1" applyFont="1" applyFill="1" applyBorder="1" applyAlignment="1">
      <alignment horizontal="left"/>
    </xf>
    <xf numFmtId="0" fontId="7" fillId="4" borderId="0" xfId="0" applyFont="1" applyFill="1"/>
    <xf numFmtId="0" fontId="3" fillId="0" borderId="0" xfId="0" applyFont="1"/>
    <xf numFmtId="0" fontId="3" fillId="0" borderId="0" xfId="0" applyFont="1" applyBorder="1"/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 indent="7"/>
    </xf>
    <xf numFmtId="164" fontId="2" fillId="4" borderId="0" xfId="0" applyNumberFormat="1" applyFont="1" applyFill="1" applyBorder="1"/>
    <xf numFmtId="164" fontId="4" fillId="4" borderId="0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0"/>
  <sheetViews>
    <sheetView tabSelected="1" zoomScale="95" zoomScaleNormal="95" zoomScaleSheetLayoutView="77" workbookViewId="0">
      <selection activeCell="A3" sqref="A3:I3"/>
    </sheetView>
  </sheetViews>
  <sheetFormatPr baseColWidth="10" defaultRowHeight="15" x14ac:dyDescent="0.25"/>
  <cols>
    <col min="1" max="1" width="30.28515625" customWidth="1"/>
    <col min="2" max="2" width="14.7109375" customWidth="1"/>
    <col min="3" max="3" width="14" customWidth="1"/>
    <col min="4" max="4" width="12.7109375" customWidth="1"/>
    <col min="5" max="5" width="14.7109375" customWidth="1"/>
    <col min="6" max="6" width="15.7109375" customWidth="1"/>
    <col min="7" max="7" width="14" customWidth="1"/>
    <col min="8" max="8" width="12.7109375" customWidth="1"/>
    <col min="9" max="9" width="14.7109375" customWidth="1"/>
  </cols>
  <sheetData>
    <row r="1" spans="1:31" x14ac:dyDescent="0.25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x14ac:dyDescent="0.25">
      <c r="A2" s="40" t="s">
        <v>45</v>
      </c>
      <c r="B2" s="40"/>
      <c r="C2" s="40"/>
      <c r="D2" s="40"/>
      <c r="E2" s="40"/>
      <c r="F2" s="40"/>
      <c r="G2" s="40"/>
      <c r="H2" s="40"/>
      <c r="I2" s="4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s="33" customFormat="1" ht="12.75" x14ac:dyDescent="0.2">
      <c r="A3" s="39" t="s">
        <v>44</v>
      </c>
      <c r="B3" s="39"/>
      <c r="C3" s="39"/>
      <c r="D3" s="39"/>
      <c r="E3" s="39"/>
      <c r="F3" s="39"/>
      <c r="G3" s="39"/>
      <c r="H3" s="39"/>
      <c r="I3" s="39"/>
      <c r="J3" s="34"/>
    </row>
    <row r="4" spans="1:31" s="33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4"/>
    </row>
    <row r="5" spans="1:31" s="33" customFormat="1" ht="12.75" x14ac:dyDescent="0.2">
      <c r="A5" s="40" t="s">
        <v>49</v>
      </c>
      <c r="B5" s="40"/>
      <c r="C5" s="40"/>
      <c r="D5" s="40"/>
      <c r="E5" s="40"/>
      <c r="F5" s="40"/>
      <c r="G5" s="40"/>
      <c r="H5" s="40"/>
      <c r="I5" s="40"/>
      <c r="J5" s="34"/>
    </row>
    <row r="6" spans="1:31" s="33" customFormat="1" ht="12.75" x14ac:dyDescent="0.2">
      <c r="A6" s="40" t="s">
        <v>50</v>
      </c>
      <c r="B6" s="40"/>
      <c r="C6" s="40"/>
      <c r="D6" s="40"/>
      <c r="E6" s="40"/>
      <c r="F6" s="40"/>
      <c r="G6" s="40"/>
      <c r="H6" s="40"/>
      <c r="I6" s="40"/>
      <c r="J6" s="34"/>
    </row>
    <row r="7" spans="1:31" ht="11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x14ac:dyDescent="0.25">
      <c r="A8" s="41" t="s">
        <v>0</v>
      </c>
      <c r="B8" s="44" t="s">
        <v>1</v>
      </c>
      <c r="C8" s="47" t="s">
        <v>2</v>
      </c>
      <c r="D8" s="48"/>
      <c r="E8" s="48"/>
      <c r="F8" s="48"/>
      <c r="G8" s="49" t="s">
        <v>3</v>
      </c>
      <c r="H8" s="49"/>
      <c r="I8" s="50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25.5" x14ac:dyDescent="0.25">
      <c r="A9" s="42"/>
      <c r="B9" s="45"/>
      <c r="C9" s="47" t="s">
        <v>4</v>
      </c>
      <c r="D9" s="47"/>
      <c r="E9" s="47"/>
      <c r="F9" s="1" t="s">
        <v>5</v>
      </c>
      <c r="G9" s="51"/>
      <c r="H9" s="51"/>
      <c r="I9" s="52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47.25" customHeight="1" x14ac:dyDescent="0.25">
      <c r="A10" s="43"/>
      <c r="B10" s="46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24.95" customHeight="1" x14ac:dyDescent="0.25">
      <c r="A11" s="7" t="s">
        <v>47</v>
      </c>
      <c r="B11" s="24">
        <f t="shared" ref="B11:I11" si="0">B12+B116+B44</f>
        <v>684550.27</v>
      </c>
      <c r="C11" s="8">
        <f t="shared" si="0"/>
        <v>2924</v>
      </c>
      <c r="D11" s="8">
        <f t="shared" si="0"/>
        <v>3491</v>
      </c>
      <c r="E11" s="8">
        <f t="shared" si="0"/>
        <v>187324</v>
      </c>
      <c r="F11" s="8">
        <f t="shared" si="0"/>
        <v>454301.66000000003</v>
      </c>
      <c r="G11" s="8">
        <f t="shared" si="0"/>
        <v>2783</v>
      </c>
      <c r="H11" s="8">
        <f t="shared" si="0"/>
        <v>5372</v>
      </c>
      <c r="I11" s="8">
        <f t="shared" si="0"/>
        <v>42968.61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30.75" customHeight="1" x14ac:dyDescent="0.25">
      <c r="A12" s="9" t="s">
        <v>11</v>
      </c>
      <c r="B12" s="13">
        <f>B13</f>
        <v>61449</v>
      </c>
      <c r="C12" s="8">
        <f>C13</f>
        <v>29</v>
      </c>
      <c r="D12" s="8">
        <f t="shared" ref="D12:I12" si="1">D13</f>
        <v>102</v>
      </c>
      <c r="E12" s="8">
        <f t="shared" si="1"/>
        <v>2897</v>
      </c>
      <c r="F12" s="8">
        <f>F13</f>
        <v>56142</v>
      </c>
      <c r="G12" s="8">
        <f t="shared" si="1"/>
        <v>19</v>
      </c>
      <c r="H12" s="8">
        <f>H13</f>
        <v>81</v>
      </c>
      <c r="I12" s="8">
        <f t="shared" si="1"/>
        <v>2410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24" customHeight="1" x14ac:dyDescent="0.25">
      <c r="A13" s="10" t="s">
        <v>11</v>
      </c>
      <c r="B13" s="13">
        <f>B14+B20+B23+B32+B35+B38+B41+B29+B26+B17</f>
        <v>61449</v>
      </c>
      <c r="C13" s="8">
        <f>C14+C20+C23+C32+C35+C38+C41+C29+C17</f>
        <v>29</v>
      </c>
      <c r="D13" s="8">
        <f>D14+D20+D23+D32+D35+D38+D41+D29+D17</f>
        <v>102</v>
      </c>
      <c r="E13" s="8">
        <f>E14+E20+E23+E32+E35+E38+E41+E29+E17</f>
        <v>2897</v>
      </c>
      <c r="F13" s="8">
        <f>F14+F20+F23+F32+F35+F38+F41+F29+F17+F26</f>
        <v>56142</v>
      </c>
      <c r="G13" s="8">
        <f>G14+G20+G23+G32+G35+G38+G41+G29+G17</f>
        <v>19</v>
      </c>
      <c r="H13" s="8">
        <f>H14+H20+H23+H32+H35+H38+H41+H29+H17</f>
        <v>81</v>
      </c>
      <c r="I13" s="8">
        <f>I14+I20+I23+I32+I35+I38+I41+I29+I17</f>
        <v>2410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21.95" customHeight="1" x14ac:dyDescent="0.25">
      <c r="A14" s="11" t="s">
        <v>12</v>
      </c>
      <c r="B14" s="13">
        <f>SUM(B15:B16)</f>
        <v>4240</v>
      </c>
      <c r="C14" s="13">
        <f t="shared" ref="C14:I14" si="2">SUM(C15:C16)</f>
        <v>24</v>
      </c>
      <c r="D14" s="13">
        <f t="shared" si="2"/>
        <v>24</v>
      </c>
      <c r="E14" s="13">
        <f t="shared" si="2"/>
        <v>708</v>
      </c>
      <c r="F14" s="13">
        <f t="shared" si="2"/>
        <v>3482</v>
      </c>
      <c r="G14" s="13">
        <f t="shared" si="2"/>
        <v>14</v>
      </c>
      <c r="H14" s="13">
        <f t="shared" si="2"/>
        <v>14</v>
      </c>
      <c r="I14" s="8">
        <f t="shared" si="2"/>
        <v>50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21.95" customHeight="1" x14ac:dyDescent="0.25">
      <c r="A15" s="12" t="s">
        <v>13</v>
      </c>
      <c r="B15" s="13">
        <f>+E15+F15+I15</f>
        <v>2393</v>
      </c>
      <c r="C15" s="14">
        <v>23</v>
      </c>
      <c r="D15" s="14">
        <v>23</v>
      </c>
      <c r="E15" s="14">
        <v>682</v>
      </c>
      <c r="F15" s="14">
        <v>1693</v>
      </c>
      <c r="G15" s="14">
        <v>6</v>
      </c>
      <c r="H15" s="14">
        <v>6</v>
      </c>
      <c r="I15" s="15">
        <v>18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21.95" customHeight="1" x14ac:dyDescent="0.25">
      <c r="A16" s="12" t="s">
        <v>41</v>
      </c>
      <c r="B16" s="13">
        <f>+E16+F16+I16</f>
        <v>1847</v>
      </c>
      <c r="C16" s="14">
        <v>1</v>
      </c>
      <c r="D16" s="14">
        <v>1</v>
      </c>
      <c r="E16" s="14">
        <v>26</v>
      </c>
      <c r="F16" s="14">
        <v>1789</v>
      </c>
      <c r="G16" s="14">
        <v>8</v>
      </c>
      <c r="H16" s="14">
        <v>8</v>
      </c>
      <c r="I16" s="15">
        <v>32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24.95" customHeight="1" x14ac:dyDescent="0.25">
      <c r="A17" s="11" t="s">
        <v>40</v>
      </c>
      <c r="B17" s="13">
        <f>SUM(B18:B19)</f>
        <v>39</v>
      </c>
      <c r="C17" s="13">
        <f t="shared" ref="C17" si="3">SUM(C18:C19)</f>
        <v>1</v>
      </c>
      <c r="D17" s="13">
        <f t="shared" ref="D17" si="4">SUM(D18:D19)</f>
        <v>2</v>
      </c>
      <c r="E17" s="13">
        <f t="shared" ref="E17" si="5">SUM(E18:E19)</f>
        <v>39</v>
      </c>
      <c r="F17" s="13">
        <f t="shared" ref="F17" si="6">SUM(F18:F19)</f>
        <v>0</v>
      </c>
      <c r="G17" s="13">
        <f t="shared" ref="G17" si="7">SUM(G18:G19)</f>
        <v>0</v>
      </c>
      <c r="H17" s="13">
        <f t="shared" ref="H17" si="8">SUM(H18:H19)</f>
        <v>0</v>
      </c>
      <c r="I17" s="8">
        <f t="shared" ref="I17" si="9">SUM(I18:I19)</f>
        <v>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21.95" customHeight="1" x14ac:dyDescent="0.25">
      <c r="A18" s="12" t="s">
        <v>13</v>
      </c>
      <c r="B18" s="13">
        <f>+E18+F18+I18</f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>
        <v>0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21.95" customHeight="1" x14ac:dyDescent="0.25">
      <c r="A19" s="12" t="s">
        <v>39</v>
      </c>
      <c r="B19" s="13">
        <f>+E19+F19+I19</f>
        <v>39</v>
      </c>
      <c r="C19" s="14">
        <v>1</v>
      </c>
      <c r="D19" s="14">
        <v>2</v>
      </c>
      <c r="E19" s="14">
        <v>39</v>
      </c>
      <c r="F19" s="14">
        <v>0</v>
      </c>
      <c r="G19" s="14">
        <v>0</v>
      </c>
      <c r="H19" s="14">
        <v>0</v>
      </c>
      <c r="I19" s="15"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21.95" customHeight="1" x14ac:dyDescent="0.25">
      <c r="A20" s="11" t="s">
        <v>42</v>
      </c>
      <c r="B20" s="13">
        <f>SUM(B21:B22)</f>
        <v>21029</v>
      </c>
      <c r="C20" s="13">
        <f t="shared" ref="C20" si="10">SUM(C21:C22)</f>
        <v>0</v>
      </c>
      <c r="D20" s="13">
        <f t="shared" ref="D20" si="11">SUM(D21:D22)</f>
        <v>0</v>
      </c>
      <c r="E20" s="13">
        <f t="shared" ref="E20" si="12">SUM(E21:E22)</f>
        <v>0</v>
      </c>
      <c r="F20" s="13">
        <f t="shared" ref="F20" si="13">SUM(F21:F22)</f>
        <v>20962</v>
      </c>
      <c r="G20" s="13">
        <f t="shared" ref="G20" si="14">SUM(G21:G22)</f>
        <v>2</v>
      </c>
      <c r="H20" s="13">
        <f t="shared" ref="H20" si="15">SUM(H21:H22)</f>
        <v>55</v>
      </c>
      <c r="I20" s="8">
        <f t="shared" ref="I20" si="16">SUM(I21:I22)</f>
        <v>67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21.95" customHeight="1" x14ac:dyDescent="0.25">
      <c r="A21" s="12" t="s">
        <v>13</v>
      </c>
      <c r="B21" s="13">
        <f>+E21+F21+I21</f>
        <v>13611</v>
      </c>
      <c r="C21" s="14">
        <v>0</v>
      </c>
      <c r="D21" s="14">
        <v>0</v>
      </c>
      <c r="E21" s="14">
        <v>0</v>
      </c>
      <c r="F21" s="14">
        <v>13581</v>
      </c>
      <c r="G21" s="14">
        <v>1</v>
      </c>
      <c r="H21" s="14">
        <v>25</v>
      </c>
      <c r="I21" s="15">
        <v>30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21.95" customHeight="1" x14ac:dyDescent="0.25">
      <c r="A22" s="12" t="s">
        <v>41</v>
      </c>
      <c r="B22" s="13">
        <f>+E22+F22+I22</f>
        <v>7418</v>
      </c>
      <c r="C22" s="14">
        <v>0</v>
      </c>
      <c r="D22" s="14">
        <v>0</v>
      </c>
      <c r="E22" s="14">
        <v>0</v>
      </c>
      <c r="F22" s="14">
        <v>7381</v>
      </c>
      <c r="G22" s="14">
        <v>1</v>
      </c>
      <c r="H22" s="14">
        <v>30</v>
      </c>
      <c r="I22" s="15">
        <v>37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21.95" customHeight="1" x14ac:dyDescent="0.25">
      <c r="A23" s="11" t="s">
        <v>14</v>
      </c>
      <c r="B23" s="13">
        <f>SUM(B24:B25)</f>
        <v>24139</v>
      </c>
      <c r="C23" s="13">
        <f t="shared" ref="C23" si="17">SUM(C24:C25)</f>
        <v>4</v>
      </c>
      <c r="D23" s="13">
        <f t="shared" ref="D23" si="18">SUM(D24:D25)</f>
        <v>76</v>
      </c>
      <c r="E23" s="13">
        <f t="shared" ref="E23" si="19">SUM(E24:E25)</f>
        <v>2150</v>
      </c>
      <c r="F23" s="13">
        <f t="shared" ref="F23" si="20">SUM(F24:F25)</f>
        <v>21913</v>
      </c>
      <c r="G23" s="13">
        <f t="shared" ref="G23" si="21">SUM(G24:G25)</f>
        <v>2</v>
      </c>
      <c r="H23" s="13">
        <f t="shared" ref="H23" si="22">SUM(H24:H25)</f>
        <v>11</v>
      </c>
      <c r="I23" s="8">
        <f t="shared" ref="I23" si="23">SUM(I24:I25)</f>
        <v>76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21.95" customHeight="1" x14ac:dyDescent="0.25">
      <c r="A24" s="21" t="s">
        <v>13</v>
      </c>
      <c r="B24" s="13">
        <f>+E24+F24+I24</f>
        <v>17682</v>
      </c>
      <c r="C24" s="14">
        <v>3</v>
      </c>
      <c r="D24" s="14">
        <v>72</v>
      </c>
      <c r="E24" s="14">
        <v>2014</v>
      </c>
      <c r="F24" s="14">
        <v>15623</v>
      </c>
      <c r="G24" s="14">
        <v>1</v>
      </c>
      <c r="H24" s="14">
        <v>8</v>
      </c>
      <c r="I24" s="15">
        <v>45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21.95" customHeight="1" x14ac:dyDescent="0.25">
      <c r="A25" s="12" t="s">
        <v>41</v>
      </c>
      <c r="B25" s="13">
        <f>+E25+F25+I25</f>
        <v>6457</v>
      </c>
      <c r="C25" s="14">
        <v>1</v>
      </c>
      <c r="D25" s="14">
        <v>4</v>
      </c>
      <c r="E25" s="14">
        <v>136</v>
      </c>
      <c r="F25" s="14">
        <v>6290</v>
      </c>
      <c r="G25" s="14">
        <v>1</v>
      </c>
      <c r="H25" s="14">
        <v>3</v>
      </c>
      <c r="I25" s="15">
        <v>31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21.95" customHeight="1" x14ac:dyDescent="0.25">
      <c r="A26" s="11" t="s">
        <v>22</v>
      </c>
      <c r="B26" s="13">
        <f>SUM(B27:B28)</f>
        <v>0</v>
      </c>
      <c r="C26" s="13">
        <f t="shared" ref="C26" si="24">SUM(C27:C28)</f>
        <v>0</v>
      </c>
      <c r="D26" s="13">
        <f t="shared" ref="D26" si="25">SUM(D27:D28)</f>
        <v>0</v>
      </c>
      <c r="E26" s="13">
        <f t="shared" ref="E26" si="26">SUM(E27:E28)</f>
        <v>0</v>
      </c>
      <c r="F26" s="13">
        <f t="shared" ref="F26" si="27">SUM(F27:F28)</f>
        <v>0</v>
      </c>
      <c r="G26" s="13">
        <f t="shared" ref="G26" si="28">SUM(G27:G28)</f>
        <v>0</v>
      </c>
      <c r="H26" s="13">
        <f t="shared" ref="H26" si="29">SUM(H27:H28)</f>
        <v>0</v>
      </c>
      <c r="I26" s="8">
        <f t="shared" ref="I26" si="30">SUM(I27:I28)</f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21.95" customHeight="1" x14ac:dyDescent="0.25">
      <c r="A27" s="12" t="s">
        <v>13</v>
      </c>
      <c r="B27" s="13">
        <f t="shared" ref="B27" si="31">+E27+F27+I27</f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21.95" customHeight="1" x14ac:dyDescent="0.25">
      <c r="A28" s="12" t="s">
        <v>41</v>
      </c>
      <c r="B28" s="13">
        <f>+E28+F28+I28</f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>
        <v>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21.95" customHeight="1" x14ac:dyDescent="0.25">
      <c r="A29" s="11" t="s">
        <v>15</v>
      </c>
      <c r="B29" s="13">
        <f>SUM(B30:B31)</f>
        <v>6395</v>
      </c>
      <c r="C29" s="13">
        <f t="shared" ref="C29" si="32">SUM(C30:C31)</f>
        <v>0</v>
      </c>
      <c r="D29" s="13">
        <f t="shared" ref="D29" si="33">SUM(D30:D31)</f>
        <v>0</v>
      </c>
      <c r="E29" s="13">
        <f t="shared" ref="E29" si="34">SUM(E30:E31)</f>
        <v>0</v>
      </c>
      <c r="F29" s="13">
        <f t="shared" ref="F29" si="35">SUM(F30:F31)</f>
        <v>4178</v>
      </c>
      <c r="G29" s="13">
        <f t="shared" ref="G29" si="36">SUM(G30:G31)</f>
        <v>1</v>
      </c>
      <c r="H29" s="13">
        <f t="shared" ref="H29" si="37">SUM(H30:H31)</f>
        <v>1</v>
      </c>
      <c r="I29" s="8">
        <f t="shared" ref="I29" si="38">SUM(I30:I31)</f>
        <v>2217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21.95" customHeight="1" x14ac:dyDescent="0.25">
      <c r="A30" s="12" t="s">
        <v>13</v>
      </c>
      <c r="B30" s="13">
        <f>+E30+F30+I30</f>
        <v>3461</v>
      </c>
      <c r="C30" s="14">
        <v>0</v>
      </c>
      <c r="D30" s="14">
        <v>0</v>
      </c>
      <c r="E30" s="14">
        <v>0</v>
      </c>
      <c r="F30" s="14">
        <v>3461</v>
      </c>
      <c r="G30" s="14">
        <v>0</v>
      </c>
      <c r="H30" s="14">
        <v>0</v>
      </c>
      <c r="I30" s="15">
        <v>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21.95" customHeight="1" x14ac:dyDescent="0.25">
      <c r="A31" s="12" t="s">
        <v>41</v>
      </c>
      <c r="B31" s="13">
        <f>+E31+F31+I31</f>
        <v>2934</v>
      </c>
      <c r="C31" s="14">
        <v>0</v>
      </c>
      <c r="D31" s="14">
        <v>0</v>
      </c>
      <c r="E31" s="14">
        <v>0</v>
      </c>
      <c r="F31" s="14">
        <v>717</v>
      </c>
      <c r="G31" s="14">
        <v>1</v>
      </c>
      <c r="H31" s="14">
        <v>1</v>
      </c>
      <c r="I31" s="15">
        <v>2217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24.75" customHeight="1" x14ac:dyDescent="0.25">
      <c r="A32" s="11" t="s">
        <v>16</v>
      </c>
      <c r="B32" s="13">
        <f>SUM(B33:B34)</f>
        <v>4243</v>
      </c>
      <c r="C32" s="13">
        <f t="shared" ref="C32" si="39">SUM(C33:C34)</f>
        <v>0</v>
      </c>
      <c r="D32" s="13">
        <f t="shared" ref="D32" si="40">SUM(D33:D34)</f>
        <v>0</v>
      </c>
      <c r="E32" s="13">
        <f t="shared" ref="E32" si="41">SUM(E33:E34)</f>
        <v>0</v>
      </c>
      <c r="F32" s="13">
        <f t="shared" ref="F32" si="42">SUM(F33:F34)</f>
        <v>4243</v>
      </c>
      <c r="G32" s="13">
        <f t="shared" ref="G32" si="43">SUM(G33:G34)</f>
        <v>0</v>
      </c>
      <c r="H32" s="13">
        <f t="shared" ref="H32" si="44">SUM(H33:H34)</f>
        <v>0</v>
      </c>
      <c r="I32" s="8">
        <f t="shared" ref="I32" si="45">SUM(I33:I34)</f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21.95" customHeight="1" x14ac:dyDescent="0.25">
      <c r="A33" s="12" t="s">
        <v>13</v>
      </c>
      <c r="B33" s="13">
        <f t="shared" ref="B33" si="46">+E33+F33+I33</f>
        <v>1593</v>
      </c>
      <c r="C33" s="14">
        <v>0</v>
      </c>
      <c r="D33" s="14">
        <v>0</v>
      </c>
      <c r="E33" s="14">
        <v>0</v>
      </c>
      <c r="F33" s="14">
        <v>1593</v>
      </c>
      <c r="G33" s="14">
        <v>0</v>
      </c>
      <c r="H33" s="14">
        <v>0</v>
      </c>
      <c r="I33" s="15">
        <v>0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21.95" customHeight="1" x14ac:dyDescent="0.25">
      <c r="A34" s="12" t="s">
        <v>41</v>
      </c>
      <c r="B34" s="13">
        <f>+E34+F34+I34</f>
        <v>2650</v>
      </c>
      <c r="C34" s="14">
        <v>0</v>
      </c>
      <c r="D34" s="14">
        <v>0</v>
      </c>
      <c r="E34" s="14">
        <v>0</v>
      </c>
      <c r="F34" s="14">
        <v>2650</v>
      </c>
      <c r="G34" s="14">
        <v>0</v>
      </c>
      <c r="H34" s="14">
        <v>0</v>
      </c>
      <c r="I34" s="15">
        <v>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28.5" customHeight="1" x14ac:dyDescent="0.25">
      <c r="A35" s="11" t="s">
        <v>17</v>
      </c>
      <c r="B35" s="13">
        <f>SUM(B36:B37)</f>
        <v>0</v>
      </c>
      <c r="C35" s="13">
        <f t="shared" ref="C35" si="47">SUM(C36:C37)</f>
        <v>0</v>
      </c>
      <c r="D35" s="13">
        <f t="shared" ref="D35" si="48">SUM(D36:D37)</f>
        <v>0</v>
      </c>
      <c r="E35" s="13">
        <f t="shared" ref="E35" si="49">SUM(E36:E37)</f>
        <v>0</v>
      </c>
      <c r="F35" s="13">
        <f t="shared" ref="F35" si="50">SUM(F36:F37)</f>
        <v>0</v>
      </c>
      <c r="G35" s="13">
        <f t="shared" ref="G35" si="51">SUM(G36:G37)</f>
        <v>0</v>
      </c>
      <c r="H35" s="13">
        <f t="shared" ref="H35" si="52">SUM(H36:H37)</f>
        <v>0</v>
      </c>
      <c r="I35" s="8">
        <f t="shared" ref="I35" si="53">SUM(I36:I37)</f>
        <v>0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21.95" customHeight="1" x14ac:dyDescent="0.25">
      <c r="A36" s="12" t="s">
        <v>13</v>
      </c>
      <c r="B36" s="13">
        <f>+E36+F36+I33</f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>
        <v>0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21.95" customHeight="1" x14ac:dyDescent="0.25">
      <c r="A37" s="12" t="s">
        <v>41</v>
      </c>
      <c r="B37" s="13">
        <f>+E37+F37+I37</f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>
        <v>0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28.5" customHeight="1" x14ac:dyDescent="0.25">
      <c r="A38" s="11" t="s">
        <v>18</v>
      </c>
      <c r="B38" s="13">
        <f>SUM(B39:B40)</f>
        <v>1364</v>
      </c>
      <c r="C38" s="13">
        <f t="shared" ref="C38" si="54">SUM(C39:C40)</f>
        <v>0</v>
      </c>
      <c r="D38" s="13">
        <f t="shared" ref="D38" si="55">SUM(D39:D40)</f>
        <v>0</v>
      </c>
      <c r="E38" s="13">
        <f t="shared" ref="E38" si="56">SUM(E39:E40)</f>
        <v>0</v>
      </c>
      <c r="F38" s="13">
        <f t="shared" ref="F38" si="57">SUM(F39:F40)</f>
        <v>1364</v>
      </c>
      <c r="G38" s="13">
        <f t="shared" ref="G38" si="58">SUM(G39:G40)</f>
        <v>0</v>
      </c>
      <c r="H38" s="13">
        <f t="shared" ref="H38" si="59">SUM(H39:H40)</f>
        <v>0</v>
      </c>
      <c r="I38" s="8">
        <f t="shared" ref="I38" si="60">SUM(I39:I40)</f>
        <v>0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ht="21.95" customHeight="1" x14ac:dyDescent="0.25">
      <c r="A39" s="21" t="s">
        <v>13</v>
      </c>
      <c r="B39" s="13">
        <f>+E39+F39+I39</f>
        <v>631</v>
      </c>
      <c r="C39" s="14">
        <v>0</v>
      </c>
      <c r="D39" s="14">
        <v>0</v>
      </c>
      <c r="E39" s="14">
        <v>0</v>
      </c>
      <c r="F39" s="14">
        <v>631</v>
      </c>
      <c r="G39" s="14">
        <v>0</v>
      </c>
      <c r="H39" s="14">
        <v>0</v>
      </c>
      <c r="I39" s="15">
        <v>0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ht="21.95" customHeight="1" x14ac:dyDescent="0.25">
      <c r="A40" s="12" t="s">
        <v>41</v>
      </c>
      <c r="B40" s="13">
        <f>+E40+F40+I40</f>
        <v>733</v>
      </c>
      <c r="C40" s="14">
        <v>0</v>
      </c>
      <c r="D40" s="14">
        <v>0</v>
      </c>
      <c r="E40" s="14">
        <v>0</v>
      </c>
      <c r="F40" s="14">
        <v>733</v>
      </c>
      <c r="G40" s="14">
        <v>0</v>
      </c>
      <c r="H40" s="14">
        <v>0</v>
      </c>
      <c r="I40" s="15">
        <v>0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24" customHeight="1" x14ac:dyDescent="0.25">
      <c r="A41" s="11" t="s">
        <v>43</v>
      </c>
      <c r="B41" s="13">
        <f t="shared" ref="B41:I41" si="61">SUM(B42:B43)</f>
        <v>0</v>
      </c>
      <c r="C41" s="13">
        <f t="shared" si="61"/>
        <v>0</v>
      </c>
      <c r="D41" s="13">
        <f t="shared" si="61"/>
        <v>0</v>
      </c>
      <c r="E41" s="13">
        <f t="shared" si="61"/>
        <v>0</v>
      </c>
      <c r="F41" s="13">
        <f t="shared" si="61"/>
        <v>0</v>
      </c>
      <c r="G41" s="13">
        <f t="shared" si="61"/>
        <v>0</v>
      </c>
      <c r="H41" s="13">
        <f t="shared" si="61"/>
        <v>0</v>
      </c>
      <c r="I41" s="8">
        <f t="shared" si="61"/>
        <v>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ht="21.95" customHeight="1" x14ac:dyDescent="0.25">
      <c r="A42" s="12" t="s">
        <v>13</v>
      </c>
      <c r="B42" s="13">
        <f>+E42+F42+I42</f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>
        <v>0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21.95" customHeight="1" x14ac:dyDescent="0.25">
      <c r="A43" s="12" t="s">
        <v>41</v>
      </c>
      <c r="B43" s="13">
        <f>+E43+F43+I43</f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>
        <v>0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ht="27" customHeight="1" x14ac:dyDescent="0.25">
      <c r="A44" s="9" t="s">
        <v>19</v>
      </c>
      <c r="B44" s="13">
        <f t="shared" ref="B44:I44" si="62">+B85+B45</f>
        <v>371152.27</v>
      </c>
      <c r="C44" s="22">
        <f t="shared" si="62"/>
        <v>1027</v>
      </c>
      <c r="D44" s="22">
        <f t="shared" si="62"/>
        <v>1342</v>
      </c>
      <c r="E44" s="22">
        <f t="shared" si="62"/>
        <v>67803</v>
      </c>
      <c r="F44" s="22">
        <f t="shared" si="62"/>
        <v>272375.66000000003</v>
      </c>
      <c r="G44" s="22">
        <f t="shared" si="62"/>
        <v>683</v>
      </c>
      <c r="H44" s="22">
        <f t="shared" si="62"/>
        <v>2917</v>
      </c>
      <c r="I44" s="26">
        <f t="shared" si="62"/>
        <v>30973.609999999997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24.95" customHeight="1" x14ac:dyDescent="0.25">
      <c r="A45" s="10" t="s">
        <v>19</v>
      </c>
      <c r="B45" s="13">
        <f>B46+B49+B52+B55+B61+B67+B73+B76+B79+B82+B58+B70+B64</f>
        <v>351541.99000000005</v>
      </c>
      <c r="C45" s="22">
        <f>C46+C49+C52+C55+C61+C67+C73+C76+C79+C82+C58+C70</f>
        <v>962</v>
      </c>
      <c r="D45" s="22">
        <f>D46+D49+D52+D55+D61+D67+D73+D76+D79+D82+D58+D70</f>
        <v>1263</v>
      </c>
      <c r="E45" s="22">
        <f>E46+E49+E52+E55+E61+E67+E73+E76+E79+E82+E58+E70</f>
        <v>62422</v>
      </c>
      <c r="F45" s="22">
        <f>F46+F49+F52+F55+F61+F67+F73+F76+F79+F82+F58+F70</f>
        <v>260924.38</v>
      </c>
      <c r="G45" s="22">
        <f>G46+G49+G52+G55+G61+G67+G73+G76+G79+G82+G58+G70+G64</f>
        <v>639</v>
      </c>
      <c r="H45" s="22">
        <f>H46+H49+H52+H55+H61+H67+H73+H76+H79+H82+H58+H70+H64</f>
        <v>2845</v>
      </c>
      <c r="I45" s="26">
        <f>I46+I49+I52+I55+I61+I67+I73+I76+I79+I82+I58+I70+I64</f>
        <v>28195.609999999997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21.95" customHeight="1" x14ac:dyDescent="0.25">
      <c r="A46" s="23" t="s">
        <v>12</v>
      </c>
      <c r="B46" s="13">
        <f>SUM(B47:B48)</f>
        <v>75491.649999999994</v>
      </c>
      <c r="C46" s="13">
        <f>SUM(C47:C48)</f>
        <v>845</v>
      </c>
      <c r="D46" s="13">
        <f t="shared" ref="D46" si="63">SUM(D47:D48)</f>
        <v>845</v>
      </c>
      <c r="E46" s="13">
        <f t="shared" ref="E46" si="64">SUM(E47:E48)</f>
        <v>39179</v>
      </c>
      <c r="F46" s="13">
        <f t="shared" ref="F46" si="65">SUM(F47:F48)</f>
        <v>31700.6</v>
      </c>
      <c r="G46" s="13">
        <f t="shared" ref="G46" si="66">SUM(G47:G48)</f>
        <v>526</v>
      </c>
      <c r="H46" s="13">
        <f t="shared" ref="H46" si="67">SUM(H47:H48)</f>
        <v>526</v>
      </c>
      <c r="I46" s="8">
        <f t="shared" ref="I46" si="68">SUM(I47:I48)</f>
        <v>4612.05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ht="21.95" customHeight="1" x14ac:dyDescent="0.25">
      <c r="A47" s="21" t="s">
        <v>13</v>
      </c>
      <c r="B47" s="13">
        <f>+E47+F47+I47</f>
        <v>38310</v>
      </c>
      <c r="C47" s="14">
        <v>566</v>
      </c>
      <c r="D47" s="14">
        <v>566</v>
      </c>
      <c r="E47" s="14">
        <v>24127</v>
      </c>
      <c r="F47" s="14">
        <v>12642</v>
      </c>
      <c r="G47" s="14">
        <v>191</v>
      </c>
      <c r="H47" s="14">
        <v>191</v>
      </c>
      <c r="I47" s="15">
        <v>1541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ht="21.95" customHeight="1" x14ac:dyDescent="0.25">
      <c r="A48" s="12" t="s">
        <v>41</v>
      </c>
      <c r="B48" s="13">
        <f>+E48+F48+I48</f>
        <v>37181.65</v>
      </c>
      <c r="C48" s="14">
        <v>279</v>
      </c>
      <c r="D48" s="14">
        <v>279</v>
      </c>
      <c r="E48" s="14">
        <v>15052</v>
      </c>
      <c r="F48" s="14">
        <v>19058.599999999999</v>
      </c>
      <c r="G48" s="14">
        <v>335</v>
      </c>
      <c r="H48" s="14">
        <v>335</v>
      </c>
      <c r="I48" s="15">
        <v>3071.05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ht="25.5" customHeight="1" x14ac:dyDescent="0.25">
      <c r="A49" s="23" t="s">
        <v>20</v>
      </c>
      <c r="B49" s="13">
        <f>SUM(B50:B51)</f>
        <v>9609</v>
      </c>
      <c r="C49" s="13">
        <f t="shared" ref="C49" si="69">SUM(C50:C51)</f>
        <v>51</v>
      </c>
      <c r="D49" s="13">
        <f t="shared" ref="D49" si="70">SUM(D50:D51)</f>
        <v>102</v>
      </c>
      <c r="E49" s="13">
        <f t="shared" ref="E49" si="71">SUM(E50:E51)</f>
        <v>6893</v>
      </c>
      <c r="F49" s="13">
        <f t="shared" ref="F49" si="72">SUM(F50:F51)</f>
        <v>2073</v>
      </c>
      <c r="G49" s="13">
        <f t="shared" ref="G49" si="73">SUM(G50:G51)</f>
        <v>24</v>
      </c>
      <c r="H49" s="13">
        <f t="shared" ref="H49" si="74">SUM(H50:H51)</f>
        <v>48</v>
      </c>
      <c r="I49" s="8">
        <f t="shared" ref="I49" si="75">SUM(I50:I51)</f>
        <v>643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ht="21.95" customHeight="1" x14ac:dyDescent="0.25">
      <c r="A50" s="21" t="s">
        <v>13</v>
      </c>
      <c r="B50" s="13">
        <f>+E50+F50+I50</f>
        <v>7207</v>
      </c>
      <c r="C50" s="14">
        <v>34</v>
      </c>
      <c r="D50" s="14">
        <v>68</v>
      </c>
      <c r="E50" s="14">
        <v>6135</v>
      </c>
      <c r="F50" s="14">
        <v>870</v>
      </c>
      <c r="G50" s="14">
        <v>13</v>
      </c>
      <c r="H50" s="14">
        <v>26</v>
      </c>
      <c r="I50" s="15">
        <v>202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ht="24" customHeight="1" x14ac:dyDescent="0.25">
      <c r="A51" s="12" t="s">
        <v>41</v>
      </c>
      <c r="B51" s="13">
        <f>+E51+F51+I51</f>
        <v>2402</v>
      </c>
      <c r="C51" s="14">
        <v>17</v>
      </c>
      <c r="D51" s="14">
        <v>34</v>
      </c>
      <c r="E51" s="14">
        <v>758</v>
      </c>
      <c r="F51" s="14">
        <v>1203</v>
      </c>
      <c r="G51" s="14">
        <v>11</v>
      </c>
      <c r="H51" s="14">
        <v>22</v>
      </c>
      <c r="I51" s="15">
        <v>441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21.95" customHeight="1" x14ac:dyDescent="0.25">
      <c r="A52" s="11" t="s">
        <v>42</v>
      </c>
      <c r="B52" s="13">
        <f>SUM(B53:B54)</f>
        <v>217270.62</v>
      </c>
      <c r="C52" s="13">
        <f t="shared" ref="C52" si="76">SUM(C53:C54)</f>
        <v>38</v>
      </c>
      <c r="D52" s="13">
        <f t="shared" ref="D52" si="77">SUM(D53:D54)</f>
        <v>267</v>
      </c>
      <c r="E52" s="13">
        <f t="shared" ref="E52" si="78">SUM(E53:E54)</f>
        <v>7618</v>
      </c>
      <c r="F52" s="13">
        <f t="shared" ref="F52" si="79">SUM(F53:F54)</f>
        <v>194309.62</v>
      </c>
      <c r="G52" s="13">
        <f t="shared" ref="G52" si="80">SUM(G53:G54)</f>
        <v>72</v>
      </c>
      <c r="H52" s="13">
        <f t="shared" ref="H52" si="81">SUM(H53:H54)</f>
        <v>1899</v>
      </c>
      <c r="I52" s="8">
        <f t="shared" ref="I52" si="82">SUM(I53:I54)</f>
        <v>15343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ht="21.95" customHeight="1" x14ac:dyDescent="0.25">
      <c r="A53" s="12" t="s">
        <v>13</v>
      </c>
      <c r="B53" s="13">
        <f t="shared" ref="B53:B83" si="83">+E53+F53+I53</f>
        <v>123662</v>
      </c>
      <c r="C53" s="14">
        <v>28</v>
      </c>
      <c r="D53" s="14">
        <v>200</v>
      </c>
      <c r="E53" s="14">
        <v>5406</v>
      </c>
      <c r="F53" s="14">
        <v>108476</v>
      </c>
      <c r="G53" s="14">
        <v>52</v>
      </c>
      <c r="H53" s="14">
        <v>590</v>
      </c>
      <c r="I53" s="15">
        <v>9780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ht="21.95" customHeight="1" x14ac:dyDescent="0.25">
      <c r="A54" s="12" t="s">
        <v>41</v>
      </c>
      <c r="B54" s="13">
        <f>+E54+F54+I54</f>
        <v>93608.62</v>
      </c>
      <c r="C54" s="14">
        <v>10</v>
      </c>
      <c r="D54" s="14">
        <v>67</v>
      </c>
      <c r="E54" s="14">
        <v>2212</v>
      </c>
      <c r="F54" s="14">
        <v>85833.62</v>
      </c>
      <c r="G54" s="14">
        <v>20</v>
      </c>
      <c r="H54" s="14">
        <v>1309</v>
      </c>
      <c r="I54" s="15">
        <v>5563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21.95" customHeight="1" x14ac:dyDescent="0.25">
      <c r="A55" s="11" t="s">
        <v>21</v>
      </c>
      <c r="B55" s="13">
        <f>SUM(B56:B57)</f>
        <v>19696</v>
      </c>
      <c r="C55" s="13">
        <f t="shared" ref="C55" si="84">SUM(C56:C57)</f>
        <v>18</v>
      </c>
      <c r="D55" s="13">
        <f t="shared" ref="D55" si="85">SUM(D56:D57)</f>
        <v>38</v>
      </c>
      <c r="E55" s="13">
        <f t="shared" ref="E55" si="86">SUM(E56:E57)</f>
        <v>6795</v>
      </c>
      <c r="F55" s="13">
        <f t="shared" ref="F55" si="87">SUM(F56:F57)</f>
        <v>11982</v>
      </c>
      <c r="G55" s="13">
        <f t="shared" ref="G55" si="88">SUM(G56:G57)</f>
        <v>6</v>
      </c>
      <c r="H55" s="13">
        <f t="shared" ref="H55" si="89">SUM(H56:H57)</f>
        <v>187</v>
      </c>
      <c r="I55" s="8">
        <f t="shared" ref="I55" si="90">SUM(I56:I57)</f>
        <v>919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ht="21.95" customHeight="1" x14ac:dyDescent="0.25">
      <c r="A56" s="12" t="s">
        <v>13</v>
      </c>
      <c r="B56" s="13">
        <f t="shared" si="83"/>
        <v>9383</v>
      </c>
      <c r="C56" s="14">
        <v>7</v>
      </c>
      <c r="D56" s="14">
        <v>22</v>
      </c>
      <c r="E56" s="14">
        <v>4554</v>
      </c>
      <c r="F56" s="14">
        <v>3970</v>
      </c>
      <c r="G56" s="14">
        <v>5</v>
      </c>
      <c r="H56" s="14">
        <v>185</v>
      </c>
      <c r="I56" s="15">
        <v>859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ht="21.95" customHeight="1" x14ac:dyDescent="0.25">
      <c r="A57" s="12" t="s">
        <v>41</v>
      </c>
      <c r="B57" s="13">
        <f>+E57+F57+I57</f>
        <v>10313</v>
      </c>
      <c r="C57" s="14">
        <v>11</v>
      </c>
      <c r="D57" s="14">
        <v>16</v>
      </c>
      <c r="E57" s="14">
        <v>2241</v>
      </c>
      <c r="F57" s="14">
        <v>8012</v>
      </c>
      <c r="G57" s="14">
        <v>1</v>
      </c>
      <c r="H57" s="14">
        <v>2</v>
      </c>
      <c r="I57" s="15">
        <v>60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ht="21.95" customHeight="1" x14ac:dyDescent="0.25">
      <c r="A58" s="11" t="s">
        <v>22</v>
      </c>
      <c r="B58" s="13">
        <f>SUM(B59:B60)</f>
        <v>300</v>
      </c>
      <c r="C58" s="13">
        <f t="shared" ref="C58" si="91">SUM(C59:C60)</f>
        <v>0</v>
      </c>
      <c r="D58" s="13">
        <f t="shared" ref="D58" si="92">SUM(D59:D60)</f>
        <v>0</v>
      </c>
      <c r="E58" s="13">
        <f t="shared" ref="E58" si="93">SUM(E59:E60)</f>
        <v>0</v>
      </c>
      <c r="F58" s="13">
        <f t="shared" ref="F58" si="94">SUM(F59:F60)</f>
        <v>300</v>
      </c>
      <c r="G58" s="13">
        <f t="shared" ref="G58" si="95">SUM(G59:G60)</f>
        <v>0</v>
      </c>
      <c r="H58" s="13">
        <f t="shared" ref="H58" si="96">SUM(H59:H60)</f>
        <v>0</v>
      </c>
      <c r="I58" s="8">
        <f t="shared" ref="I58" si="97">SUM(I59:I60)</f>
        <v>0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ht="21.95" customHeight="1" x14ac:dyDescent="0.25">
      <c r="A59" s="12" t="s">
        <v>13</v>
      </c>
      <c r="B59" s="13">
        <f t="shared" si="83"/>
        <v>150</v>
      </c>
      <c r="C59" s="14">
        <v>0</v>
      </c>
      <c r="D59" s="14">
        <v>0</v>
      </c>
      <c r="E59" s="14">
        <v>0</v>
      </c>
      <c r="F59" s="14">
        <v>150</v>
      </c>
      <c r="G59" s="14">
        <v>0</v>
      </c>
      <c r="H59" s="14">
        <v>0</v>
      </c>
      <c r="I59" s="15">
        <v>0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ht="21.95" customHeight="1" x14ac:dyDescent="0.25">
      <c r="A60" s="12" t="s">
        <v>41</v>
      </c>
      <c r="B60" s="13">
        <f>+E60+F60+I60</f>
        <v>150</v>
      </c>
      <c r="C60" s="14">
        <v>0</v>
      </c>
      <c r="D60" s="14">
        <v>0</v>
      </c>
      <c r="E60" s="14">
        <v>0</v>
      </c>
      <c r="F60" s="14">
        <v>150</v>
      </c>
      <c r="G60" s="14">
        <v>0</v>
      </c>
      <c r="H60" s="14">
        <v>0</v>
      </c>
      <c r="I60" s="15">
        <v>0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ht="21.95" customHeight="1" x14ac:dyDescent="0.25">
      <c r="A61" s="11" t="s">
        <v>15</v>
      </c>
      <c r="B61" s="13">
        <f>SUM(B62:B63)</f>
        <v>9476.9</v>
      </c>
      <c r="C61" s="13">
        <f t="shared" ref="C61" si="98">SUM(C62:C63)</f>
        <v>4</v>
      </c>
      <c r="D61" s="13">
        <f t="shared" ref="D61" si="99">SUM(D62:D63)</f>
        <v>5</v>
      </c>
      <c r="E61" s="13">
        <f t="shared" ref="E61" si="100">SUM(E62:E63)</f>
        <v>1531</v>
      </c>
      <c r="F61" s="13">
        <f t="shared" ref="F61" si="101">SUM(F62:F63)</f>
        <v>7945.9</v>
      </c>
      <c r="G61" s="13">
        <f t="shared" ref="G61" si="102">SUM(G62:G63)</f>
        <v>0</v>
      </c>
      <c r="H61" s="13">
        <f t="shared" ref="H61" si="103">SUM(H62:H63)</f>
        <v>0</v>
      </c>
      <c r="I61" s="8">
        <f t="shared" ref="I61" si="104">SUM(I62:I63)</f>
        <v>0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ht="21.95" customHeight="1" x14ac:dyDescent="0.25">
      <c r="A62" s="12" t="s">
        <v>13</v>
      </c>
      <c r="B62" s="13">
        <f t="shared" si="83"/>
        <v>3556</v>
      </c>
      <c r="C62" s="14">
        <v>2</v>
      </c>
      <c r="D62" s="14">
        <v>3</v>
      </c>
      <c r="E62" s="14">
        <v>1226</v>
      </c>
      <c r="F62" s="14">
        <v>2330</v>
      </c>
      <c r="G62" s="14">
        <v>0</v>
      </c>
      <c r="H62" s="14">
        <v>0</v>
      </c>
      <c r="I62" s="15">
        <v>0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ht="21.95" customHeight="1" x14ac:dyDescent="0.25">
      <c r="A63" s="12" t="s">
        <v>41</v>
      </c>
      <c r="B63" s="13">
        <f>+E63+F63+I63</f>
        <v>5920.9</v>
      </c>
      <c r="C63" s="14">
        <v>2</v>
      </c>
      <c r="D63" s="14">
        <v>2</v>
      </c>
      <c r="E63" s="14">
        <v>305</v>
      </c>
      <c r="F63" s="14">
        <v>5615.9</v>
      </c>
      <c r="G63" s="14">
        <v>0</v>
      </c>
      <c r="H63" s="14">
        <v>0</v>
      </c>
      <c r="I63" s="15">
        <v>0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ht="21.95" customHeight="1" x14ac:dyDescent="0.25">
      <c r="A64" s="11" t="s">
        <v>23</v>
      </c>
      <c r="B64" s="13">
        <f>SUM(B65:B66)</f>
        <v>0</v>
      </c>
      <c r="C64" s="13">
        <f t="shared" ref="C64" si="105">SUM(C65:C66)</f>
        <v>0</v>
      </c>
      <c r="D64" s="13">
        <f t="shared" ref="D64" si="106">SUM(D65:D66)</f>
        <v>0</v>
      </c>
      <c r="E64" s="13">
        <f t="shared" ref="E64" si="107">SUM(E65:E66)</f>
        <v>0</v>
      </c>
      <c r="F64" s="13">
        <f t="shared" ref="F64" si="108">SUM(F65:F66)</f>
        <v>0</v>
      </c>
      <c r="G64" s="13">
        <f t="shared" ref="G64" si="109">SUM(G65:G66)</f>
        <v>0</v>
      </c>
      <c r="H64" s="13">
        <f t="shared" ref="H64" si="110">SUM(H65:H66)</f>
        <v>0</v>
      </c>
      <c r="I64" s="8">
        <f t="shared" ref="I64" si="111">SUM(I65:I66)</f>
        <v>0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ht="21.95" customHeight="1" x14ac:dyDescent="0.25">
      <c r="A65" s="12" t="s">
        <v>13</v>
      </c>
      <c r="B65" s="13">
        <f t="shared" si="83"/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>
        <v>0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ht="21.95" customHeight="1" x14ac:dyDescent="0.25">
      <c r="A66" s="12" t="s">
        <v>41</v>
      </c>
      <c r="B66" s="13">
        <f>+E66+F66+I66</f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>
        <v>0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ht="21.95" customHeight="1" x14ac:dyDescent="0.25">
      <c r="A67" s="11" t="s">
        <v>16</v>
      </c>
      <c r="B67" s="13">
        <f>SUM(B68:B69)</f>
        <v>1035</v>
      </c>
      <c r="C67" s="13">
        <f t="shared" ref="C67" si="112">SUM(C68:C69)</f>
        <v>0</v>
      </c>
      <c r="D67" s="13">
        <f t="shared" ref="D67" si="113">SUM(D68:D69)</f>
        <v>0</v>
      </c>
      <c r="E67" s="13">
        <f t="shared" ref="E67" si="114">SUM(E68:E69)</f>
        <v>0</v>
      </c>
      <c r="F67" s="13">
        <f t="shared" ref="F67" si="115">SUM(F68:F69)</f>
        <v>706</v>
      </c>
      <c r="G67" s="13">
        <f t="shared" ref="G67" si="116">SUM(G68:G69)</f>
        <v>1</v>
      </c>
      <c r="H67" s="13">
        <f t="shared" ref="H67" si="117">SUM(H68:H69)</f>
        <v>163</v>
      </c>
      <c r="I67" s="8">
        <f t="shared" ref="I67" si="118">SUM(I68:I69)</f>
        <v>329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ht="21.95" customHeight="1" x14ac:dyDescent="0.25">
      <c r="A68" s="12" t="s">
        <v>13</v>
      </c>
      <c r="B68" s="13">
        <f t="shared" si="83"/>
        <v>655</v>
      </c>
      <c r="C68" s="14">
        <v>0</v>
      </c>
      <c r="D68" s="14">
        <v>0</v>
      </c>
      <c r="E68" s="14">
        <v>0</v>
      </c>
      <c r="F68" s="14">
        <v>326</v>
      </c>
      <c r="G68" s="14">
        <v>1</v>
      </c>
      <c r="H68" s="14">
        <v>163</v>
      </c>
      <c r="I68" s="15">
        <v>329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ht="21.95" customHeight="1" x14ac:dyDescent="0.25">
      <c r="A69" s="12" t="s">
        <v>41</v>
      </c>
      <c r="B69" s="13">
        <f>+E69+F69+I69</f>
        <v>380</v>
      </c>
      <c r="C69" s="14">
        <v>0</v>
      </c>
      <c r="D69" s="14">
        <v>0</v>
      </c>
      <c r="E69" s="14">
        <v>0</v>
      </c>
      <c r="F69" s="14">
        <v>380</v>
      </c>
      <c r="G69" s="14">
        <v>0</v>
      </c>
      <c r="H69" s="14">
        <v>0</v>
      </c>
      <c r="I69" s="15">
        <v>0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ht="21.95" customHeight="1" x14ac:dyDescent="0.25">
      <c r="A70" s="11" t="s">
        <v>24</v>
      </c>
      <c r="B70" s="13">
        <f>SUM(B71:B72)</f>
        <v>3194</v>
      </c>
      <c r="C70" s="13">
        <f t="shared" ref="C70" si="119">SUM(C71:C72)</f>
        <v>0</v>
      </c>
      <c r="D70" s="13">
        <f t="shared" ref="D70" si="120">SUM(D71:D72)</f>
        <v>0</v>
      </c>
      <c r="E70" s="13">
        <f t="shared" ref="E70" si="121">SUM(E71:E72)</f>
        <v>0</v>
      </c>
      <c r="F70" s="13">
        <f t="shared" ref="F70" si="122">SUM(F71:F72)</f>
        <v>3194</v>
      </c>
      <c r="G70" s="13">
        <f t="shared" ref="G70" si="123">SUM(G71:G72)</f>
        <v>0</v>
      </c>
      <c r="H70" s="13">
        <f t="shared" ref="H70" si="124">SUM(H71:H72)</f>
        <v>0</v>
      </c>
      <c r="I70" s="8">
        <f t="shared" ref="I70" si="125">SUM(I71:I72)</f>
        <v>0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ht="21.95" customHeight="1" x14ac:dyDescent="0.25">
      <c r="A71" s="12" t="s">
        <v>13</v>
      </c>
      <c r="B71" s="13">
        <f t="shared" si="83"/>
        <v>2407</v>
      </c>
      <c r="C71" s="14">
        <v>0</v>
      </c>
      <c r="D71" s="14">
        <v>0</v>
      </c>
      <c r="E71" s="14">
        <v>0</v>
      </c>
      <c r="F71" s="14">
        <v>2407</v>
      </c>
      <c r="G71" s="14">
        <v>0</v>
      </c>
      <c r="H71" s="14">
        <v>0</v>
      </c>
      <c r="I71" s="15">
        <v>0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ht="21.95" customHeight="1" x14ac:dyDescent="0.25">
      <c r="A72" s="12" t="s">
        <v>41</v>
      </c>
      <c r="B72" s="13">
        <f>+E72+F72+I72</f>
        <v>787</v>
      </c>
      <c r="C72" s="14">
        <v>0</v>
      </c>
      <c r="D72" s="14">
        <v>0</v>
      </c>
      <c r="E72" s="14">
        <v>0</v>
      </c>
      <c r="F72" s="14">
        <v>787</v>
      </c>
      <c r="G72" s="14">
        <v>0</v>
      </c>
      <c r="H72" s="14">
        <v>0</v>
      </c>
      <c r="I72" s="15">
        <v>0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ht="21.95" customHeight="1" x14ac:dyDescent="0.25">
      <c r="A73" s="11" t="s">
        <v>25</v>
      </c>
      <c r="B73" s="13">
        <f>SUM(B74:B75)</f>
        <v>3483</v>
      </c>
      <c r="C73" s="13">
        <f t="shared" ref="C73" si="126">SUM(C74:C75)</f>
        <v>0</v>
      </c>
      <c r="D73" s="13">
        <f t="shared" ref="D73" si="127">SUM(D74:D75)</f>
        <v>0</v>
      </c>
      <c r="E73" s="13">
        <f t="shared" ref="E73" si="128">SUM(E74:E75)</f>
        <v>0</v>
      </c>
      <c r="F73" s="13">
        <f t="shared" ref="F73" si="129">SUM(F74:F75)</f>
        <v>3450</v>
      </c>
      <c r="G73" s="13">
        <f t="shared" ref="G73" si="130">SUM(G74:G75)</f>
        <v>1</v>
      </c>
      <c r="H73" s="13">
        <f t="shared" ref="H73" si="131">SUM(H74:H75)</f>
        <v>4</v>
      </c>
      <c r="I73" s="8">
        <f t="shared" ref="I73" si="132">SUM(I74:I75)</f>
        <v>33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ht="21.95" customHeight="1" x14ac:dyDescent="0.25">
      <c r="A74" s="12" t="s">
        <v>13</v>
      </c>
      <c r="B74" s="13">
        <f t="shared" si="83"/>
        <v>1526</v>
      </c>
      <c r="C74" s="14">
        <v>0</v>
      </c>
      <c r="D74" s="14">
        <v>0</v>
      </c>
      <c r="E74" s="14">
        <v>0</v>
      </c>
      <c r="F74" s="14">
        <v>1493</v>
      </c>
      <c r="G74" s="14">
        <v>1</v>
      </c>
      <c r="H74" s="14">
        <v>4</v>
      </c>
      <c r="I74" s="15">
        <v>33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ht="21.95" customHeight="1" x14ac:dyDescent="0.25">
      <c r="A75" s="12" t="s">
        <v>41</v>
      </c>
      <c r="B75" s="13">
        <f>+E75+F75+I75</f>
        <v>1957</v>
      </c>
      <c r="C75" s="14">
        <v>0</v>
      </c>
      <c r="D75" s="14">
        <v>0</v>
      </c>
      <c r="E75" s="14">
        <v>0</v>
      </c>
      <c r="F75" s="14">
        <v>1957</v>
      </c>
      <c r="G75" s="14">
        <v>0</v>
      </c>
      <c r="H75" s="14">
        <v>0</v>
      </c>
      <c r="I75" s="15">
        <v>0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ht="21.95" customHeight="1" x14ac:dyDescent="0.25">
      <c r="A76" s="11" t="s">
        <v>17</v>
      </c>
      <c r="B76" s="13">
        <f>SUM(B77:B78)</f>
        <v>1581</v>
      </c>
      <c r="C76" s="13">
        <f t="shared" ref="C76" si="133">SUM(C77:C78)</f>
        <v>4</v>
      </c>
      <c r="D76" s="13">
        <f t="shared" ref="D76" si="134">SUM(D77:D78)</f>
        <v>4</v>
      </c>
      <c r="E76" s="13">
        <f t="shared" ref="E76" si="135">SUM(E77:E78)</f>
        <v>152</v>
      </c>
      <c r="F76" s="13">
        <f t="shared" ref="F76" si="136">SUM(F77:F78)</f>
        <v>1371</v>
      </c>
      <c r="G76" s="13">
        <f t="shared" ref="G76" si="137">SUM(G77:G78)</f>
        <v>5</v>
      </c>
      <c r="H76" s="13">
        <f t="shared" ref="H76" si="138">SUM(H77:H78)</f>
        <v>5</v>
      </c>
      <c r="I76" s="8">
        <f t="shared" ref="I76" si="139">SUM(I77:I78)</f>
        <v>58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ht="21.95" customHeight="1" x14ac:dyDescent="0.25">
      <c r="A77" s="12" t="s">
        <v>13</v>
      </c>
      <c r="B77" s="13">
        <f t="shared" si="83"/>
        <v>939</v>
      </c>
      <c r="C77" s="14">
        <v>0</v>
      </c>
      <c r="D77" s="14">
        <v>0</v>
      </c>
      <c r="E77" s="14">
        <v>0</v>
      </c>
      <c r="F77" s="14">
        <v>903</v>
      </c>
      <c r="G77" s="14">
        <v>2</v>
      </c>
      <c r="H77" s="14">
        <v>2</v>
      </c>
      <c r="I77" s="15">
        <v>36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ht="21.95" customHeight="1" x14ac:dyDescent="0.25">
      <c r="A78" s="12" t="s">
        <v>41</v>
      </c>
      <c r="B78" s="13">
        <f>+E78+F78+I78</f>
        <v>642</v>
      </c>
      <c r="C78" s="14">
        <v>4</v>
      </c>
      <c r="D78" s="14">
        <v>4</v>
      </c>
      <c r="E78" s="14">
        <v>152</v>
      </c>
      <c r="F78" s="14">
        <v>468</v>
      </c>
      <c r="G78" s="14">
        <v>3</v>
      </c>
      <c r="H78" s="14">
        <v>3</v>
      </c>
      <c r="I78" s="15">
        <v>22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21.95" customHeight="1" x14ac:dyDescent="0.25">
      <c r="A79" s="11" t="s">
        <v>18</v>
      </c>
      <c r="B79" s="13">
        <f>SUM(B80:B81)</f>
        <v>3532.17</v>
      </c>
      <c r="C79" s="13">
        <f t="shared" ref="C79" si="140">SUM(C80:C81)</f>
        <v>0</v>
      </c>
      <c r="D79" s="13">
        <f t="shared" ref="D79" si="141">SUM(D80:D81)</f>
        <v>0</v>
      </c>
      <c r="E79" s="13">
        <f t="shared" ref="E79" si="142">SUM(E80:E81)</f>
        <v>0</v>
      </c>
      <c r="F79" s="13">
        <f t="shared" ref="F79" si="143">SUM(F80:F81)</f>
        <v>2734.16</v>
      </c>
      <c r="G79" s="13">
        <f t="shared" ref="G79" si="144">SUM(G80:G81)</f>
        <v>1</v>
      </c>
      <c r="H79" s="13">
        <f t="shared" ref="H79" si="145">SUM(H80:H81)</f>
        <v>1</v>
      </c>
      <c r="I79" s="8">
        <f t="shared" ref="I79" si="146">SUM(I80:I81)</f>
        <v>798.01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ht="21.95" customHeight="1" x14ac:dyDescent="0.25">
      <c r="A80" s="12" t="s">
        <v>13</v>
      </c>
      <c r="B80" s="13">
        <f t="shared" si="83"/>
        <v>341</v>
      </c>
      <c r="C80" s="14">
        <v>0</v>
      </c>
      <c r="D80" s="14">
        <v>0</v>
      </c>
      <c r="E80" s="14">
        <v>0</v>
      </c>
      <c r="F80" s="14">
        <v>341</v>
      </c>
      <c r="G80" s="14">
        <v>0</v>
      </c>
      <c r="H80" s="14">
        <v>0</v>
      </c>
      <c r="I80" s="15">
        <v>0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ht="21.95" customHeight="1" x14ac:dyDescent="0.25">
      <c r="A81" s="12" t="s">
        <v>41</v>
      </c>
      <c r="B81" s="13">
        <f>+E81+F81+I81</f>
        <v>3191.17</v>
      </c>
      <c r="C81" s="14">
        <v>0</v>
      </c>
      <c r="D81" s="14">
        <v>0</v>
      </c>
      <c r="E81" s="14">
        <v>0</v>
      </c>
      <c r="F81" s="14">
        <v>2393.16</v>
      </c>
      <c r="G81" s="14">
        <v>1</v>
      </c>
      <c r="H81" s="14">
        <v>1</v>
      </c>
      <c r="I81" s="15">
        <v>798.01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ht="21.95" customHeight="1" x14ac:dyDescent="0.25">
      <c r="A82" s="11" t="s">
        <v>43</v>
      </c>
      <c r="B82" s="13">
        <f>SUM(B83:B84)</f>
        <v>6872.65</v>
      </c>
      <c r="C82" s="13">
        <f t="shared" ref="C82" si="147">SUM(C83:C84)</f>
        <v>2</v>
      </c>
      <c r="D82" s="13">
        <f t="shared" ref="D82" si="148">SUM(D83:D84)</f>
        <v>2</v>
      </c>
      <c r="E82" s="13">
        <f t="shared" ref="E82" si="149">SUM(E83:E84)</f>
        <v>254</v>
      </c>
      <c r="F82" s="13">
        <f t="shared" ref="F82" si="150">SUM(F83:F84)</f>
        <v>1158.0999999999999</v>
      </c>
      <c r="G82" s="13">
        <f t="shared" ref="G82" si="151">SUM(G83:G84)</f>
        <v>3</v>
      </c>
      <c r="H82" s="13">
        <f t="shared" ref="H82" si="152">SUM(H83:H84)</f>
        <v>12</v>
      </c>
      <c r="I82" s="8">
        <f t="shared" ref="I82" si="153">SUM(I83:I84)</f>
        <v>5460.55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ht="21.95" customHeight="1" x14ac:dyDescent="0.25">
      <c r="A83" s="12" t="s">
        <v>13</v>
      </c>
      <c r="B83" s="13">
        <f t="shared" si="83"/>
        <v>5944</v>
      </c>
      <c r="C83" s="14">
        <v>0</v>
      </c>
      <c r="D83" s="14">
        <v>0</v>
      </c>
      <c r="E83" s="14">
        <v>0</v>
      </c>
      <c r="F83" s="14">
        <v>867</v>
      </c>
      <c r="G83" s="14">
        <v>1</v>
      </c>
      <c r="H83" s="14">
        <v>9</v>
      </c>
      <c r="I83" s="15">
        <v>5077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ht="21.95" customHeight="1" x14ac:dyDescent="0.25">
      <c r="A84" s="12" t="s">
        <v>41</v>
      </c>
      <c r="B84" s="13">
        <f>+E84+F84+I84</f>
        <v>928.65</v>
      </c>
      <c r="C84" s="14">
        <v>2</v>
      </c>
      <c r="D84" s="14">
        <v>2</v>
      </c>
      <c r="E84" s="14">
        <v>254</v>
      </c>
      <c r="F84" s="14">
        <v>291.10000000000002</v>
      </c>
      <c r="G84" s="14">
        <v>2</v>
      </c>
      <c r="H84" s="14">
        <v>3</v>
      </c>
      <c r="I84" s="15">
        <v>383.54999999999995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ht="21.95" customHeight="1" x14ac:dyDescent="0.25">
      <c r="A85" s="10" t="s">
        <v>48</v>
      </c>
      <c r="B85" s="13">
        <f t="shared" ref="B85:I85" si="154">B86+B89+B92+B95+B107+B113+B101+B110+B98+B104</f>
        <v>19610.28</v>
      </c>
      <c r="C85" s="22">
        <f t="shared" si="154"/>
        <v>65</v>
      </c>
      <c r="D85" s="22">
        <f t="shared" si="154"/>
        <v>79</v>
      </c>
      <c r="E85" s="22">
        <f t="shared" si="154"/>
        <v>5381</v>
      </c>
      <c r="F85" s="22">
        <f t="shared" si="154"/>
        <v>11451.28</v>
      </c>
      <c r="G85" s="22">
        <f t="shared" si="154"/>
        <v>44</v>
      </c>
      <c r="H85" s="22">
        <f t="shared" si="154"/>
        <v>72</v>
      </c>
      <c r="I85" s="26">
        <f t="shared" si="154"/>
        <v>2778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ht="21.95" customHeight="1" x14ac:dyDescent="0.25">
      <c r="A86" s="11" t="s">
        <v>12</v>
      </c>
      <c r="B86" s="13">
        <f>SUM(B87:B88)</f>
        <v>12033.28</v>
      </c>
      <c r="C86" s="13">
        <f t="shared" ref="C86" si="155">SUM(C87:C88)</f>
        <v>48</v>
      </c>
      <c r="D86" s="13">
        <f t="shared" ref="D86" si="156">SUM(D87:D88)</f>
        <v>48</v>
      </c>
      <c r="E86" s="13">
        <f t="shared" ref="E86" si="157">SUM(E87:E88)</f>
        <v>3816</v>
      </c>
      <c r="F86" s="13">
        <f t="shared" ref="F86" si="158">SUM(F87:F88)</f>
        <v>6053.2800000000007</v>
      </c>
      <c r="G86" s="13">
        <f t="shared" ref="G86" si="159">SUM(G87:G88)</f>
        <v>36</v>
      </c>
      <c r="H86" s="13">
        <f t="shared" ref="H86" si="160">SUM(H87:H88)</f>
        <v>36</v>
      </c>
      <c r="I86" s="8">
        <f t="shared" ref="I86" si="161">SUM(I87:I88)</f>
        <v>2164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ht="21.95" customHeight="1" x14ac:dyDescent="0.25">
      <c r="A87" s="12" t="s">
        <v>13</v>
      </c>
      <c r="B87" s="13">
        <f t="shared" ref="B87:B90" si="162">+E87+F87+I87</f>
        <v>5277</v>
      </c>
      <c r="C87" s="14">
        <v>43</v>
      </c>
      <c r="D87" s="14">
        <v>43</v>
      </c>
      <c r="E87" s="14">
        <v>2986</v>
      </c>
      <c r="F87" s="14">
        <v>2010</v>
      </c>
      <c r="G87" s="14">
        <v>11</v>
      </c>
      <c r="H87" s="14">
        <v>11</v>
      </c>
      <c r="I87" s="15">
        <v>281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ht="21.95" customHeight="1" x14ac:dyDescent="0.25">
      <c r="A88" s="12" t="s">
        <v>41</v>
      </c>
      <c r="B88" s="13">
        <f>+E88+F88+I88</f>
        <v>6756.2800000000007</v>
      </c>
      <c r="C88" s="14">
        <v>5</v>
      </c>
      <c r="D88" s="14">
        <v>5</v>
      </c>
      <c r="E88" s="14">
        <v>830</v>
      </c>
      <c r="F88" s="14">
        <v>4043.28</v>
      </c>
      <c r="G88" s="14">
        <v>25</v>
      </c>
      <c r="H88" s="14">
        <v>25</v>
      </c>
      <c r="I88" s="15">
        <v>1883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ht="21.95" customHeight="1" x14ac:dyDescent="0.25">
      <c r="A89" s="23" t="s">
        <v>20</v>
      </c>
      <c r="B89" s="13">
        <f>SUM(B90:B91)</f>
        <v>2034</v>
      </c>
      <c r="C89" s="13">
        <f t="shared" ref="C89" si="163">SUM(C90:C91)</f>
        <v>8</v>
      </c>
      <c r="D89" s="13">
        <f t="shared" ref="D89" si="164">SUM(D90:D91)</f>
        <v>16</v>
      </c>
      <c r="E89" s="13">
        <f t="shared" ref="E89" si="165">SUM(E90:E91)</f>
        <v>1436</v>
      </c>
      <c r="F89" s="13">
        <f t="shared" ref="F89" si="166">SUM(F90:F91)</f>
        <v>439</v>
      </c>
      <c r="G89" s="13">
        <f t="shared" ref="G89" si="167">SUM(G90:G91)</f>
        <v>1</v>
      </c>
      <c r="H89" s="13">
        <f t="shared" ref="H89" si="168">SUM(H90:H91)</f>
        <v>2</v>
      </c>
      <c r="I89" s="8">
        <f t="shared" ref="I89" si="169">SUM(I90:I91)</f>
        <v>159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ht="21.95" customHeight="1" x14ac:dyDescent="0.25">
      <c r="A90" s="21" t="s">
        <v>13</v>
      </c>
      <c r="B90" s="13">
        <f t="shared" si="162"/>
        <v>587</v>
      </c>
      <c r="C90" s="14">
        <v>4</v>
      </c>
      <c r="D90" s="14">
        <v>8</v>
      </c>
      <c r="E90" s="14">
        <v>587</v>
      </c>
      <c r="F90" s="14">
        <v>0</v>
      </c>
      <c r="G90" s="14">
        <v>0</v>
      </c>
      <c r="H90" s="14">
        <v>0</v>
      </c>
      <c r="I90" s="15">
        <v>0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ht="21.95" customHeight="1" x14ac:dyDescent="0.25">
      <c r="A91" s="12" t="s">
        <v>41</v>
      </c>
      <c r="B91" s="13">
        <f>+E91+F91+I91</f>
        <v>1447</v>
      </c>
      <c r="C91" s="14">
        <v>4</v>
      </c>
      <c r="D91" s="14">
        <v>8</v>
      </c>
      <c r="E91" s="14">
        <v>849</v>
      </c>
      <c r="F91" s="14">
        <v>439</v>
      </c>
      <c r="G91" s="14">
        <v>1</v>
      </c>
      <c r="H91" s="14">
        <v>2</v>
      </c>
      <c r="I91" s="15">
        <v>159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21.95" customHeight="1" x14ac:dyDescent="0.25">
      <c r="A92" s="11" t="s">
        <v>42</v>
      </c>
      <c r="B92" s="13">
        <f>SUM(B93:B94)</f>
        <v>1698</v>
      </c>
      <c r="C92" s="13">
        <f t="shared" ref="C92" si="170">SUM(C93:C94)</f>
        <v>1</v>
      </c>
      <c r="D92" s="13">
        <f t="shared" ref="D92" si="171">SUM(D93:D94)</f>
        <v>7</v>
      </c>
      <c r="E92" s="13">
        <f t="shared" ref="E92" si="172">SUM(E93:E94)</f>
        <v>13</v>
      </c>
      <c r="F92" s="13">
        <f t="shared" ref="F92" si="173">SUM(F93:F94)</f>
        <v>1316</v>
      </c>
      <c r="G92" s="13">
        <f t="shared" ref="G92" si="174">SUM(G93:G94)</f>
        <v>2</v>
      </c>
      <c r="H92" s="13">
        <f t="shared" ref="H92" si="175">SUM(H93:H94)</f>
        <v>8</v>
      </c>
      <c r="I92" s="8">
        <f t="shared" ref="I92" si="176">SUM(I93:I94)</f>
        <v>369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21.95" customHeight="1" x14ac:dyDescent="0.25">
      <c r="A93" s="12" t="s">
        <v>13</v>
      </c>
      <c r="B93" s="13">
        <f>+E93+F93+I93</f>
        <v>924</v>
      </c>
      <c r="C93" s="14">
        <v>1</v>
      </c>
      <c r="D93" s="14">
        <v>7</v>
      </c>
      <c r="E93" s="14">
        <v>13</v>
      </c>
      <c r="F93" s="14">
        <v>544</v>
      </c>
      <c r="G93" s="14">
        <v>1</v>
      </c>
      <c r="H93" s="14">
        <v>4</v>
      </c>
      <c r="I93" s="15">
        <v>367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21.95" customHeight="1" x14ac:dyDescent="0.25">
      <c r="A94" s="12" t="s">
        <v>41</v>
      </c>
      <c r="B94" s="13">
        <f>+E94+F94+I94</f>
        <v>774</v>
      </c>
      <c r="C94" s="14">
        <v>0</v>
      </c>
      <c r="D94" s="14">
        <v>0</v>
      </c>
      <c r="E94" s="14">
        <v>0</v>
      </c>
      <c r="F94" s="14">
        <v>772</v>
      </c>
      <c r="G94" s="14">
        <v>1</v>
      </c>
      <c r="H94" s="14">
        <v>4</v>
      </c>
      <c r="I94" s="15">
        <v>2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25.5" customHeight="1" x14ac:dyDescent="0.25">
      <c r="A95" s="11" t="s">
        <v>14</v>
      </c>
      <c r="B95" s="13">
        <f>SUM(B96:B97)</f>
        <v>3171</v>
      </c>
      <c r="C95" s="13">
        <f t="shared" ref="C95" si="177">SUM(C96:C97)</f>
        <v>7</v>
      </c>
      <c r="D95" s="13">
        <f t="shared" ref="D95" si="178">SUM(D96:D97)</f>
        <v>7</v>
      </c>
      <c r="E95" s="13">
        <f t="shared" ref="E95" si="179">SUM(E96:E97)</f>
        <v>22</v>
      </c>
      <c r="F95" s="13">
        <f t="shared" ref="F95" si="180">SUM(F96:F97)</f>
        <v>3147</v>
      </c>
      <c r="G95" s="13">
        <f t="shared" ref="G95" si="181">SUM(G96:G97)</f>
        <v>2</v>
      </c>
      <c r="H95" s="13">
        <f t="shared" ref="H95" si="182">SUM(H96:H97)</f>
        <v>2</v>
      </c>
      <c r="I95" s="8">
        <f t="shared" ref="I95" si="183">SUM(I96:I97)</f>
        <v>2</v>
      </c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21.95" customHeight="1" x14ac:dyDescent="0.25">
      <c r="A96" s="12" t="s">
        <v>13</v>
      </c>
      <c r="B96" s="13">
        <f>+E96+F96+I96</f>
        <v>906</v>
      </c>
      <c r="C96" s="14">
        <v>5</v>
      </c>
      <c r="D96" s="14">
        <v>5</v>
      </c>
      <c r="E96" s="14">
        <v>16</v>
      </c>
      <c r="F96" s="14">
        <v>888</v>
      </c>
      <c r="G96" s="14">
        <v>1</v>
      </c>
      <c r="H96" s="14">
        <v>1</v>
      </c>
      <c r="I96" s="15">
        <v>2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ht="21.95" customHeight="1" x14ac:dyDescent="0.25">
      <c r="A97" s="12" t="s">
        <v>41</v>
      </c>
      <c r="B97" s="13">
        <f>+E97+F97+I97</f>
        <v>2265</v>
      </c>
      <c r="C97" s="14">
        <v>2</v>
      </c>
      <c r="D97" s="14">
        <v>2</v>
      </c>
      <c r="E97" s="14">
        <v>6</v>
      </c>
      <c r="F97" s="14">
        <v>2259</v>
      </c>
      <c r="G97" s="14">
        <v>1</v>
      </c>
      <c r="H97" s="14">
        <v>1</v>
      </c>
      <c r="I97" s="15">
        <v>0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24.75" customHeight="1" x14ac:dyDescent="0.25">
      <c r="A98" s="11" t="s">
        <v>16</v>
      </c>
      <c r="B98" s="13">
        <f>SUM(B99:B100)</f>
        <v>0</v>
      </c>
      <c r="C98" s="13">
        <f t="shared" ref="C98" si="184">SUM(C99:C100)</f>
        <v>0</v>
      </c>
      <c r="D98" s="13">
        <f t="shared" ref="D98" si="185">SUM(D99:D100)</f>
        <v>0</v>
      </c>
      <c r="E98" s="13">
        <f t="shared" ref="E98" si="186">SUM(E99:E100)</f>
        <v>0</v>
      </c>
      <c r="F98" s="13">
        <f t="shared" ref="F98" si="187">SUM(F99:F100)</f>
        <v>0</v>
      </c>
      <c r="G98" s="13">
        <f t="shared" ref="G98" si="188">SUM(G99:G100)</f>
        <v>0</v>
      </c>
      <c r="H98" s="13">
        <f t="shared" ref="H98" si="189">SUM(H99:H100)</f>
        <v>0</v>
      </c>
      <c r="I98" s="8">
        <f t="shared" ref="I98" si="190">SUM(I99:I100)</f>
        <v>0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ht="21.95" customHeight="1" x14ac:dyDescent="0.25">
      <c r="A99" s="12" t="s">
        <v>13</v>
      </c>
      <c r="B99" s="13">
        <f t="shared" ref="B99" si="191">+E99+F99+I99</f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5">
        <v>0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ht="21.95" customHeight="1" x14ac:dyDescent="0.25">
      <c r="A100" s="12" t="s">
        <v>41</v>
      </c>
      <c r="B100" s="13">
        <f>+E100+F100+I100</f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5">
        <v>0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t="26.25" customHeight="1" x14ac:dyDescent="0.25">
      <c r="A101" s="11" t="s">
        <v>24</v>
      </c>
      <c r="B101" s="13">
        <f>SUM(B102:B103)</f>
        <v>52</v>
      </c>
      <c r="C101" s="13">
        <f t="shared" ref="C101" si="192">SUM(C102:C103)</f>
        <v>0</v>
      </c>
      <c r="D101" s="13">
        <f t="shared" ref="D101" si="193">SUM(D102:D103)</f>
        <v>0</v>
      </c>
      <c r="E101" s="13">
        <f t="shared" ref="E101" si="194">SUM(E102:E103)</f>
        <v>0</v>
      </c>
      <c r="F101" s="13">
        <f t="shared" ref="F101" si="195">SUM(F102:F103)</f>
        <v>0</v>
      </c>
      <c r="G101" s="13">
        <f t="shared" ref="G101" si="196">SUM(G102:G103)</f>
        <v>1</v>
      </c>
      <c r="H101" s="13">
        <f t="shared" ref="H101" si="197">SUM(H102:H103)</f>
        <v>22</v>
      </c>
      <c r="I101" s="8">
        <f t="shared" ref="I101" si="198">SUM(I102:I103)</f>
        <v>52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ht="21.95" customHeight="1" x14ac:dyDescent="0.25">
      <c r="A102" s="12" t="s">
        <v>13</v>
      </c>
      <c r="B102" s="13">
        <f>+E102+F102+I102</f>
        <v>52</v>
      </c>
      <c r="C102" s="14">
        <v>0</v>
      </c>
      <c r="D102" s="14">
        <v>0</v>
      </c>
      <c r="E102" s="14">
        <v>0</v>
      </c>
      <c r="F102" s="14">
        <v>0</v>
      </c>
      <c r="G102" s="14">
        <v>1</v>
      </c>
      <c r="H102" s="14">
        <v>22</v>
      </c>
      <c r="I102" s="15">
        <v>52</v>
      </c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ht="21.95" customHeight="1" x14ac:dyDescent="0.25">
      <c r="A103" s="12" t="s">
        <v>41</v>
      </c>
      <c r="B103" s="13">
        <f>+E103+F103+I103</f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5">
        <v>0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ht="25.5" customHeight="1" x14ac:dyDescent="0.25">
      <c r="A104" s="11" t="s">
        <v>25</v>
      </c>
      <c r="B104" s="13">
        <f>SUM(B105:B106)</f>
        <v>0</v>
      </c>
      <c r="C104" s="13">
        <f t="shared" ref="C104" si="199">SUM(C105:C106)</f>
        <v>0</v>
      </c>
      <c r="D104" s="13">
        <f t="shared" ref="D104" si="200">SUM(D105:D106)</f>
        <v>0</v>
      </c>
      <c r="E104" s="13">
        <f t="shared" ref="E104" si="201">SUM(E105:E106)</f>
        <v>0</v>
      </c>
      <c r="F104" s="13">
        <f t="shared" ref="F104" si="202">SUM(F105:F106)</f>
        <v>0</v>
      </c>
      <c r="G104" s="13">
        <f t="shared" ref="G104" si="203">SUM(G105:G106)</f>
        <v>0</v>
      </c>
      <c r="H104" s="13">
        <f t="shared" ref="H104" si="204">SUM(H105:H106)</f>
        <v>0</v>
      </c>
      <c r="I104" s="8">
        <f t="shared" ref="I104" si="205">SUM(I105:I106)</f>
        <v>0</v>
      </c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t="21.95" customHeight="1" x14ac:dyDescent="0.25">
      <c r="A105" s="12" t="s">
        <v>13</v>
      </c>
      <c r="B105" s="13">
        <f t="shared" ref="B105" si="206">+E105+F105+I105</f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5">
        <v>0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ht="21.95" customHeight="1" x14ac:dyDescent="0.25">
      <c r="A106" s="12" t="s">
        <v>41</v>
      </c>
      <c r="B106" s="13">
        <f>+E106+F106+I106</f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5">
        <v>0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ht="21.95" customHeight="1" x14ac:dyDescent="0.25">
      <c r="A107" s="11" t="s">
        <v>17</v>
      </c>
      <c r="B107" s="13">
        <f>SUM(B108:B109)</f>
        <v>131</v>
      </c>
      <c r="C107" s="13">
        <f t="shared" ref="C107" si="207">SUM(C108:C109)</f>
        <v>1</v>
      </c>
      <c r="D107" s="13">
        <f t="shared" ref="D107" si="208">SUM(D108:D109)</f>
        <v>1</v>
      </c>
      <c r="E107" s="13">
        <f t="shared" ref="E107" si="209">SUM(E108:E109)</f>
        <v>94</v>
      </c>
      <c r="F107" s="13">
        <f t="shared" ref="F107" si="210">SUM(F108:F109)</f>
        <v>6</v>
      </c>
      <c r="G107" s="13">
        <f t="shared" ref="G107" si="211">SUM(G108:G109)</f>
        <v>1</v>
      </c>
      <c r="H107" s="13">
        <f t="shared" ref="H107" si="212">SUM(H108:H109)</f>
        <v>1</v>
      </c>
      <c r="I107" s="8">
        <f t="shared" ref="I107" si="213">SUM(I108:I109)</f>
        <v>31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ht="21.95" customHeight="1" x14ac:dyDescent="0.25">
      <c r="A108" s="12" t="s">
        <v>13</v>
      </c>
      <c r="B108" s="13">
        <f>+E108+F108+I108</f>
        <v>95</v>
      </c>
      <c r="C108" s="14">
        <v>1</v>
      </c>
      <c r="D108" s="14">
        <v>1</v>
      </c>
      <c r="E108" s="14">
        <v>94</v>
      </c>
      <c r="F108" s="14">
        <v>1</v>
      </c>
      <c r="G108" s="14">
        <v>0</v>
      </c>
      <c r="H108" s="14">
        <v>0</v>
      </c>
      <c r="I108" s="15">
        <v>0</v>
      </c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ht="21.95" customHeight="1" x14ac:dyDescent="0.25">
      <c r="A109" s="12" t="s">
        <v>41</v>
      </c>
      <c r="B109" s="13">
        <f>+E109+F109+I109</f>
        <v>36</v>
      </c>
      <c r="C109" s="14">
        <v>0</v>
      </c>
      <c r="D109" s="14">
        <v>0</v>
      </c>
      <c r="E109" s="14">
        <v>0</v>
      </c>
      <c r="F109" s="14">
        <v>5</v>
      </c>
      <c r="G109" s="14">
        <v>1</v>
      </c>
      <c r="H109" s="14">
        <v>1</v>
      </c>
      <c r="I109" s="15">
        <v>31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ht="21.95" customHeight="1" x14ac:dyDescent="0.25">
      <c r="A110" s="11" t="s">
        <v>18</v>
      </c>
      <c r="B110" s="13">
        <f>SUM(B111:B112)</f>
        <v>92</v>
      </c>
      <c r="C110" s="13">
        <f t="shared" ref="C110" si="214">SUM(C111:C112)</f>
        <v>0</v>
      </c>
      <c r="D110" s="13">
        <f t="shared" ref="D110" si="215">SUM(D111:D112)</f>
        <v>0</v>
      </c>
      <c r="E110" s="13">
        <f t="shared" ref="E110" si="216">SUM(E111:E112)</f>
        <v>0</v>
      </c>
      <c r="F110" s="13">
        <f t="shared" ref="F110" si="217">SUM(F111:F112)</f>
        <v>92</v>
      </c>
      <c r="G110" s="13">
        <f t="shared" ref="G110" si="218">SUM(G111:G112)</f>
        <v>0</v>
      </c>
      <c r="H110" s="13">
        <f t="shared" ref="H110" si="219">SUM(H111:H112)</f>
        <v>0</v>
      </c>
      <c r="I110" s="8">
        <f t="shared" ref="I110" si="220">SUM(I111:I112)</f>
        <v>0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ht="21.95" customHeight="1" x14ac:dyDescent="0.25">
      <c r="A111" s="12" t="s">
        <v>13</v>
      </c>
      <c r="B111" s="13">
        <f t="shared" ref="B111" si="221">+E111+F111+I111</f>
        <v>46</v>
      </c>
      <c r="C111" s="14">
        <v>0</v>
      </c>
      <c r="D111" s="14">
        <v>0</v>
      </c>
      <c r="E111" s="14">
        <v>0</v>
      </c>
      <c r="F111" s="14">
        <v>46</v>
      </c>
      <c r="G111" s="14">
        <v>0</v>
      </c>
      <c r="H111" s="14">
        <v>0</v>
      </c>
      <c r="I111" s="15">
        <v>0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ht="21.95" customHeight="1" x14ac:dyDescent="0.25">
      <c r="A112" s="12" t="s">
        <v>41</v>
      </c>
      <c r="B112" s="13">
        <f>+E112+F112+I112</f>
        <v>46</v>
      </c>
      <c r="C112" s="14">
        <v>0</v>
      </c>
      <c r="D112" s="14">
        <v>0</v>
      </c>
      <c r="E112" s="14">
        <v>0</v>
      </c>
      <c r="F112" s="14">
        <v>46</v>
      </c>
      <c r="G112" s="14">
        <v>0</v>
      </c>
      <c r="H112" s="14">
        <v>0</v>
      </c>
      <c r="I112" s="15">
        <v>0</v>
      </c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ht="21.95" customHeight="1" x14ac:dyDescent="0.25">
      <c r="A113" s="11" t="s">
        <v>43</v>
      </c>
      <c r="B113" s="13">
        <f>SUM(B114:B115)</f>
        <v>399</v>
      </c>
      <c r="C113" s="13">
        <f t="shared" ref="C113" si="222">SUM(C114:C115)</f>
        <v>0</v>
      </c>
      <c r="D113" s="13">
        <f t="shared" ref="D113" si="223">SUM(D114:D115)</f>
        <v>0</v>
      </c>
      <c r="E113" s="13">
        <f t="shared" ref="E113" si="224">SUM(E114:E115)</f>
        <v>0</v>
      </c>
      <c r="F113" s="13">
        <f t="shared" ref="F113" si="225">SUM(F114:F115)</f>
        <v>398</v>
      </c>
      <c r="G113" s="13">
        <f t="shared" ref="G113" si="226">SUM(G114:G115)</f>
        <v>1</v>
      </c>
      <c r="H113" s="13">
        <f t="shared" ref="H113" si="227">SUM(H114:H115)</f>
        <v>1</v>
      </c>
      <c r="I113" s="8">
        <f t="shared" ref="I113" si="228">SUM(I114:I115)</f>
        <v>1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ht="21.95" customHeight="1" x14ac:dyDescent="0.25">
      <c r="A114" s="12" t="s">
        <v>13</v>
      </c>
      <c r="B114" s="13">
        <f>+E114+F114+I114</f>
        <v>23</v>
      </c>
      <c r="C114" s="14">
        <v>0</v>
      </c>
      <c r="D114" s="14">
        <v>0</v>
      </c>
      <c r="E114" s="14">
        <v>0</v>
      </c>
      <c r="F114" s="14">
        <v>22</v>
      </c>
      <c r="G114" s="14">
        <v>1</v>
      </c>
      <c r="H114" s="14">
        <v>1</v>
      </c>
      <c r="I114" s="15">
        <v>1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ht="21.95" customHeight="1" x14ac:dyDescent="0.25">
      <c r="A115" s="12" t="s">
        <v>41</v>
      </c>
      <c r="B115" s="13">
        <f>+E115+F115+I115</f>
        <v>376</v>
      </c>
      <c r="C115" s="14">
        <v>0</v>
      </c>
      <c r="D115" s="14">
        <v>0</v>
      </c>
      <c r="E115" s="14">
        <v>0</v>
      </c>
      <c r="F115" s="14">
        <v>376</v>
      </c>
      <c r="G115" s="14">
        <v>0</v>
      </c>
      <c r="H115" s="14">
        <v>0</v>
      </c>
      <c r="I115" s="15">
        <v>0</v>
      </c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ht="24.95" customHeight="1" x14ac:dyDescent="0.25">
      <c r="A116" s="9" t="s">
        <v>26</v>
      </c>
      <c r="B116" s="13">
        <f t="shared" ref="B116:I116" si="229">+B117+B148</f>
        <v>251949</v>
      </c>
      <c r="C116" s="22">
        <f t="shared" si="229"/>
        <v>1868</v>
      </c>
      <c r="D116" s="22">
        <f t="shared" si="229"/>
        <v>2047</v>
      </c>
      <c r="E116" s="22">
        <f t="shared" si="229"/>
        <v>116624</v>
      </c>
      <c r="F116" s="22">
        <f t="shared" si="229"/>
        <v>125784</v>
      </c>
      <c r="G116" s="22">
        <f t="shared" si="229"/>
        <v>2081</v>
      </c>
      <c r="H116" s="22">
        <f t="shared" si="229"/>
        <v>2374</v>
      </c>
      <c r="I116" s="26">
        <f t="shared" si="229"/>
        <v>9585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ht="24.95" customHeight="1" x14ac:dyDescent="0.25">
      <c r="A117" s="10" t="s">
        <v>27</v>
      </c>
      <c r="B117" s="13">
        <f t="shared" ref="B117:I117" si="230">B118+B121+B124+B127+B130+B133+B136+B142+B145+B139</f>
        <v>108690</v>
      </c>
      <c r="C117" s="22">
        <f t="shared" si="230"/>
        <v>703</v>
      </c>
      <c r="D117" s="22">
        <f t="shared" si="230"/>
        <v>865</v>
      </c>
      <c r="E117" s="22">
        <f t="shared" si="230"/>
        <v>46190</v>
      </c>
      <c r="F117" s="22">
        <f t="shared" si="230"/>
        <v>57336</v>
      </c>
      <c r="G117" s="22">
        <f t="shared" si="230"/>
        <v>514</v>
      </c>
      <c r="H117" s="22">
        <f t="shared" si="230"/>
        <v>637</v>
      </c>
      <c r="I117" s="26">
        <f t="shared" si="230"/>
        <v>5164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ht="23.1" customHeight="1" x14ac:dyDescent="0.25">
      <c r="A118" s="11" t="s">
        <v>12</v>
      </c>
      <c r="B118" s="13">
        <f>SUM(B119:B120)</f>
        <v>63209</v>
      </c>
      <c r="C118" s="13">
        <f t="shared" ref="C118" si="231">SUM(C119:C120)</f>
        <v>653</v>
      </c>
      <c r="D118" s="13">
        <f t="shared" ref="D118" si="232">SUM(D119:D120)</f>
        <v>653</v>
      </c>
      <c r="E118" s="13">
        <f t="shared" ref="E118" si="233">SUM(E119:E120)</f>
        <v>29661</v>
      </c>
      <c r="F118" s="13">
        <f t="shared" ref="F118" si="234">SUM(F119:F120)</f>
        <v>29356</v>
      </c>
      <c r="G118" s="13">
        <f t="shared" ref="G118" si="235">SUM(G119:G120)</f>
        <v>503</v>
      </c>
      <c r="H118" s="13">
        <f t="shared" ref="H118" si="236">SUM(H119:H120)</f>
        <v>503</v>
      </c>
      <c r="I118" s="8">
        <f t="shared" ref="I118" si="237">SUM(I119:I120)</f>
        <v>4192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ht="21.95" customHeight="1" x14ac:dyDescent="0.25">
      <c r="A119" s="12" t="s">
        <v>13</v>
      </c>
      <c r="B119" s="20">
        <f>+E119+F119+I119</f>
        <v>26162</v>
      </c>
      <c r="C119" s="14">
        <v>420</v>
      </c>
      <c r="D119" s="14">
        <v>420</v>
      </c>
      <c r="E119" s="14">
        <v>15183</v>
      </c>
      <c r="F119" s="14">
        <v>10979</v>
      </c>
      <c r="G119" s="14">
        <v>0</v>
      </c>
      <c r="H119" s="14">
        <v>0</v>
      </c>
      <c r="I119" s="15">
        <v>0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ht="21.95" customHeight="1" x14ac:dyDescent="0.25">
      <c r="A120" s="12" t="s">
        <v>41</v>
      </c>
      <c r="B120" s="13">
        <f>+E120+F120+I120</f>
        <v>37047</v>
      </c>
      <c r="C120" s="14">
        <v>233</v>
      </c>
      <c r="D120" s="14">
        <v>233</v>
      </c>
      <c r="E120" s="14">
        <v>14478</v>
      </c>
      <c r="F120" s="14">
        <v>18377</v>
      </c>
      <c r="G120" s="14">
        <v>503</v>
      </c>
      <c r="H120" s="14">
        <v>503</v>
      </c>
      <c r="I120" s="15">
        <v>4192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ht="26.25" customHeight="1" x14ac:dyDescent="0.25">
      <c r="A121" s="11" t="s">
        <v>20</v>
      </c>
      <c r="B121" s="13">
        <f>SUM(B122:B123)</f>
        <v>5047</v>
      </c>
      <c r="C121" s="13">
        <f t="shared" ref="C121" si="238">SUM(C122:C123)</f>
        <v>25</v>
      </c>
      <c r="D121" s="13">
        <f t="shared" ref="D121" si="239">SUM(D122:D123)</f>
        <v>50</v>
      </c>
      <c r="E121" s="13">
        <f t="shared" ref="E121" si="240">SUM(E122:E123)</f>
        <v>4461</v>
      </c>
      <c r="F121" s="13">
        <f t="shared" ref="F121" si="241">SUM(F122:F123)</f>
        <v>581</v>
      </c>
      <c r="G121" s="13">
        <f t="shared" ref="G121" si="242">SUM(G122:G123)</f>
        <v>1</v>
      </c>
      <c r="H121" s="13">
        <f t="shared" ref="H121" si="243">SUM(H122:H123)</f>
        <v>2</v>
      </c>
      <c r="I121" s="8">
        <f t="shared" ref="I121" si="244">SUM(I122:I123)</f>
        <v>5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ht="21.95" customHeight="1" x14ac:dyDescent="0.25">
      <c r="A122" s="12" t="s">
        <v>13</v>
      </c>
      <c r="B122" s="19">
        <f>+E122+F122+I122</f>
        <v>924</v>
      </c>
      <c r="C122" s="14">
        <v>4</v>
      </c>
      <c r="D122" s="14">
        <v>8</v>
      </c>
      <c r="E122" s="14">
        <v>597</v>
      </c>
      <c r="F122" s="14">
        <v>327</v>
      </c>
      <c r="G122" s="14">
        <v>0</v>
      </c>
      <c r="H122" s="14">
        <v>0</v>
      </c>
      <c r="I122" s="15">
        <v>0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ht="21.95" customHeight="1" x14ac:dyDescent="0.25">
      <c r="A123" s="12" t="s">
        <v>41</v>
      </c>
      <c r="B123" s="13">
        <f>+E123+F123+I123</f>
        <v>4123</v>
      </c>
      <c r="C123" s="14">
        <v>21</v>
      </c>
      <c r="D123" s="14">
        <v>42</v>
      </c>
      <c r="E123" s="14">
        <v>3864</v>
      </c>
      <c r="F123" s="14">
        <v>254</v>
      </c>
      <c r="G123" s="14">
        <v>1</v>
      </c>
      <c r="H123" s="14">
        <v>2</v>
      </c>
      <c r="I123" s="15">
        <v>5</v>
      </c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ht="26.25" customHeight="1" x14ac:dyDescent="0.25">
      <c r="A124" s="11" t="s">
        <v>42</v>
      </c>
      <c r="B124" s="13">
        <f>SUM(B125:B126)</f>
        <v>15964</v>
      </c>
      <c r="C124" s="13">
        <f t="shared" ref="C124" si="245">SUM(C125:C126)</f>
        <v>21</v>
      </c>
      <c r="D124" s="13">
        <f t="shared" ref="D124" si="246">SUM(D125:D126)</f>
        <v>150</v>
      </c>
      <c r="E124" s="13">
        <f t="shared" ref="E124" si="247">SUM(E125:E126)</f>
        <v>10175</v>
      </c>
      <c r="F124" s="13">
        <f t="shared" ref="F124" si="248">SUM(F125:F126)</f>
        <v>4852</v>
      </c>
      <c r="G124" s="13">
        <f t="shared" ref="G124" si="249">SUM(G125:G126)</f>
        <v>7</v>
      </c>
      <c r="H124" s="13">
        <f t="shared" ref="H124" si="250">SUM(H125:H126)</f>
        <v>126</v>
      </c>
      <c r="I124" s="8">
        <f t="shared" ref="I124" si="251">SUM(I125:I126)</f>
        <v>937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ht="21.95" customHeight="1" x14ac:dyDescent="0.25">
      <c r="A125" s="12" t="s">
        <v>13</v>
      </c>
      <c r="B125" s="13">
        <f>+E125+F125+I125</f>
        <v>3779</v>
      </c>
      <c r="C125" s="14">
        <v>1</v>
      </c>
      <c r="D125" s="14">
        <v>6</v>
      </c>
      <c r="E125" s="14">
        <v>497</v>
      </c>
      <c r="F125" s="14">
        <v>3282</v>
      </c>
      <c r="G125" s="14">
        <v>0</v>
      </c>
      <c r="H125" s="14">
        <v>0</v>
      </c>
      <c r="I125" s="15">
        <v>0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ht="21.95" customHeight="1" x14ac:dyDescent="0.25">
      <c r="A126" s="12" t="s">
        <v>41</v>
      </c>
      <c r="B126" s="13">
        <f>+E126+F126+I126</f>
        <v>12185</v>
      </c>
      <c r="C126" s="14">
        <v>20</v>
      </c>
      <c r="D126" s="14">
        <v>144</v>
      </c>
      <c r="E126" s="14">
        <v>9678</v>
      </c>
      <c r="F126" s="14">
        <v>1570</v>
      </c>
      <c r="G126" s="14">
        <v>7</v>
      </c>
      <c r="H126" s="14">
        <v>126</v>
      </c>
      <c r="I126" s="15">
        <v>937</v>
      </c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ht="25.5" customHeight="1" x14ac:dyDescent="0.25">
      <c r="A127" s="11" t="s">
        <v>14</v>
      </c>
      <c r="B127" s="13">
        <f>SUM(B128:B129)</f>
        <v>7105</v>
      </c>
      <c r="C127" s="13">
        <f t="shared" ref="C127" si="252">SUM(C128:C129)</f>
        <v>2</v>
      </c>
      <c r="D127" s="13">
        <f t="shared" ref="D127" si="253">SUM(D128:D129)</f>
        <v>10</v>
      </c>
      <c r="E127" s="13">
        <f t="shared" ref="E127" si="254">SUM(E128:E129)</f>
        <v>1517</v>
      </c>
      <c r="F127" s="13">
        <f t="shared" ref="F127" si="255">SUM(F128:F129)</f>
        <v>5571</v>
      </c>
      <c r="G127" s="13">
        <f t="shared" ref="G127" si="256">SUM(G128:G129)</f>
        <v>1</v>
      </c>
      <c r="H127" s="13">
        <f t="shared" ref="H127" si="257">SUM(H128:H129)</f>
        <v>4</v>
      </c>
      <c r="I127" s="8">
        <f t="shared" ref="I127" si="258">SUM(I128:I129)</f>
        <v>17</v>
      </c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ht="21.95" customHeight="1" x14ac:dyDescent="0.25">
      <c r="A128" s="12" t="s">
        <v>13</v>
      </c>
      <c r="B128" s="13">
        <f>+E128+F128+I128</f>
        <v>3361</v>
      </c>
      <c r="C128" s="14">
        <v>1</v>
      </c>
      <c r="D128" s="14">
        <v>2</v>
      </c>
      <c r="E128" s="14">
        <v>414</v>
      </c>
      <c r="F128" s="14">
        <v>2947</v>
      </c>
      <c r="G128" s="14">
        <v>0</v>
      </c>
      <c r="H128" s="14">
        <v>0</v>
      </c>
      <c r="I128" s="15">
        <v>0</v>
      </c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ht="21.95" customHeight="1" x14ac:dyDescent="0.25">
      <c r="A129" s="12" t="s">
        <v>41</v>
      </c>
      <c r="B129" s="13">
        <f>+E129+F129+I129</f>
        <v>3744</v>
      </c>
      <c r="C129" s="14">
        <v>1</v>
      </c>
      <c r="D129" s="14">
        <v>8</v>
      </c>
      <c r="E129" s="14">
        <v>1103</v>
      </c>
      <c r="F129" s="14">
        <v>2624</v>
      </c>
      <c r="G129" s="14">
        <v>1</v>
      </c>
      <c r="H129" s="14">
        <v>4</v>
      </c>
      <c r="I129" s="15">
        <v>17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ht="26.25" customHeight="1" x14ac:dyDescent="0.25">
      <c r="A130" s="11" t="s">
        <v>15</v>
      </c>
      <c r="B130" s="13">
        <f>SUM(B131:B132)</f>
        <v>3415</v>
      </c>
      <c r="C130" s="13">
        <f t="shared" ref="C130" si="259">SUM(C131:C132)</f>
        <v>0</v>
      </c>
      <c r="D130" s="13">
        <f t="shared" ref="D130" si="260">SUM(D131:D132)</f>
        <v>0</v>
      </c>
      <c r="E130" s="13">
        <f t="shared" ref="E130" si="261">SUM(E131:E132)</f>
        <v>0</v>
      </c>
      <c r="F130" s="13">
        <f t="shared" ref="F130" si="262">SUM(F131:F132)</f>
        <v>3415</v>
      </c>
      <c r="G130" s="13">
        <f t="shared" ref="G130" si="263">SUM(G131:G132)</f>
        <v>0</v>
      </c>
      <c r="H130" s="13">
        <f t="shared" ref="H130" si="264">SUM(H131:H132)</f>
        <v>0</v>
      </c>
      <c r="I130" s="8">
        <f t="shared" ref="I130" si="265">SUM(I131:I132)</f>
        <v>0</v>
      </c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ht="21.95" customHeight="1" x14ac:dyDescent="0.25">
      <c r="A131" s="12" t="s">
        <v>13</v>
      </c>
      <c r="B131" s="13">
        <f>+E131+F131+I131</f>
        <v>1423</v>
      </c>
      <c r="C131" s="14">
        <v>0</v>
      </c>
      <c r="D131" s="14">
        <v>0</v>
      </c>
      <c r="E131" s="14">
        <v>0</v>
      </c>
      <c r="F131" s="14">
        <v>1423</v>
      </c>
      <c r="G131" s="14">
        <v>0</v>
      </c>
      <c r="H131" s="14">
        <v>0</v>
      </c>
      <c r="I131" s="15">
        <v>0</v>
      </c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ht="21.95" customHeight="1" x14ac:dyDescent="0.25">
      <c r="A132" s="12" t="s">
        <v>41</v>
      </c>
      <c r="B132" s="13">
        <f>+E132+F132+I132</f>
        <v>1992</v>
      </c>
      <c r="C132" s="14">
        <v>0</v>
      </c>
      <c r="D132" s="14">
        <v>0</v>
      </c>
      <c r="E132" s="14">
        <v>0</v>
      </c>
      <c r="F132" s="14">
        <v>1992</v>
      </c>
      <c r="G132" s="14">
        <v>0</v>
      </c>
      <c r="H132" s="14">
        <v>0</v>
      </c>
      <c r="I132" s="15">
        <v>0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ht="25.5" customHeight="1" x14ac:dyDescent="0.25">
      <c r="A133" s="11" t="s">
        <v>28</v>
      </c>
      <c r="B133" s="13">
        <f>SUM(B134:B135)</f>
        <v>2132</v>
      </c>
      <c r="C133" s="13">
        <f t="shared" ref="C133" si="266">SUM(C134:C135)</f>
        <v>0</v>
      </c>
      <c r="D133" s="13">
        <f t="shared" ref="D133" si="267">SUM(D134:D135)</f>
        <v>0</v>
      </c>
      <c r="E133" s="13">
        <f t="shared" ref="E133" si="268">SUM(E134:E135)</f>
        <v>0</v>
      </c>
      <c r="F133" s="13">
        <f t="shared" ref="F133" si="269">SUM(F134:F135)</f>
        <v>2132</v>
      </c>
      <c r="G133" s="13">
        <f t="shared" ref="G133" si="270">SUM(G134:G135)</f>
        <v>0</v>
      </c>
      <c r="H133" s="13">
        <f t="shared" ref="H133" si="271">SUM(H134:H135)</f>
        <v>0</v>
      </c>
      <c r="I133" s="8">
        <f t="shared" ref="I133" si="272">SUM(I134:I135)</f>
        <v>0</v>
      </c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ht="21.95" customHeight="1" x14ac:dyDescent="0.25">
      <c r="A134" s="12" t="s">
        <v>13</v>
      </c>
      <c r="B134" s="13">
        <f>+E134+F134+I134</f>
        <v>1368</v>
      </c>
      <c r="C134" s="14">
        <v>0</v>
      </c>
      <c r="D134" s="14">
        <v>0</v>
      </c>
      <c r="E134" s="14">
        <v>0</v>
      </c>
      <c r="F134" s="14">
        <v>1368</v>
      </c>
      <c r="G134" s="14">
        <v>0</v>
      </c>
      <c r="H134" s="14">
        <v>0</v>
      </c>
      <c r="I134" s="15">
        <v>0</v>
      </c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ht="21.95" customHeight="1" x14ac:dyDescent="0.25">
      <c r="A135" s="12" t="s">
        <v>41</v>
      </c>
      <c r="B135" s="13">
        <f>+E135+F135+I135</f>
        <v>764</v>
      </c>
      <c r="C135" s="14">
        <v>0</v>
      </c>
      <c r="D135" s="14">
        <v>0</v>
      </c>
      <c r="E135" s="14">
        <v>0</v>
      </c>
      <c r="F135" s="14">
        <v>764</v>
      </c>
      <c r="G135" s="14">
        <v>0</v>
      </c>
      <c r="H135" s="14">
        <v>0</v>
      </c>
      <c r="I135" s="15">
        <v>0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ht="21.95" customHeight="1" x14ac:dyDescent="0.25">
      <c r="A136" s="11" t="s">
        <v>16</v>
      </c>
      <c r="B136" s="13">
        <f>SUM(B137:B138)</f>
        <v>11428</v>
      </c>
      <c r="C136" s="13">
        <f t="shared" ref="C136" si="273">SUM(C137:C138)</f>
        <v>0</v>
      </c>
      <c r="D136" s="13">
        <f t="shared" ref="D136" si="274">SUM(D137:D138)</f>
        <v>0</v>
      </c>
      <c r="E136" s="13">
        <f t="shared" ref="E136" si="275">SUM(E137:E138)</f>
        <v>0</v>
      </c>
      <c r="F136" s="13">
        <f t="shared" ref="F136" si="276">SUM(F137:F138)</f>
        <v>11421</v>
      </c>
      <c r="G136" s="13">
        <f t="shared" ref="G136" si="277">SUM(G137:G138)</f>
        <v>1</v>
      </c>
      <c r="H136" s="13">
        <f t="shared" ref="H136" si="278">SUM(H137:H138)</f>
        <v>1</v>
      </c>
      <c r="I136" s="8">
        <f t="shared" ref="I136" si="279">SUM(I137:I138)</f>
        <v>7</v>
      </c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ht="21.95" customHeight="1" x14ac:dyDescent="0.25">
      <c r="A137" s="12" t="s">
        <v>13</v>
      </c>
      <c r="B137" s="13">
        <f>+E137+F137+I137</f>
        <v>8655</v>
      </c>
      <c r="C137" s="14">
        <v>0</v>
      </c>
      <c r="D137" s="14">
        <v>0</v>
      </c>
      <c r="E137" s="14">
        <v>0</v>
      </c>
      <c r="F137" s="14">
        <v>8655</v>
      </c>
      <c r="G137" s="14">
        <v>0</v>
      </c>
      <c r="H137" s="14">
        <v>0</v>
      </c>
      <c r="I137" s="15">
        <v>0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ht="21.95" customHeight="1" x14ac:dyDescent="0.25">
      <c r="A138" s="12" t="s">
        <v>41</v>
      </c>
      <c r="B138" s="13">
        <f>+E138+F138+I138</f>
        <v>2773</v>
      </c>
      <c r="C138" s="14">
        <v>0</v>
      </c>
      <c r="D138" s="14">
        <v>0</v>
      </c>
      <c r="E138" s="14">
        <v>0</v>
      </c>
      <c r="F138" s="14">
        <v>2766</v>
      </c>
      <c r="G138" s="14">
        <v>1</v>
      </c>
      <c r="H138" s="14">
        <v>1</v>
      </c>
      <c r="I138" s="15">
        <v>7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ht="21.95" customHeight="1" x14ac:dyDescent="0.25">
      <c r="A139" s="11" t="s">
        <v>17</v>
      </c>
      <c r="B139" s="13">
        <f>SUM(B140:B141)</f>
        <v>124</v>
      </c>
      <c r="C139" s="13">
        <f t="shared" ref="C139" si="280">SUM(C140:C141)</f>
        <v>1</v>
      </c>
      <c r="D139" s="13">
        <f t="shared" ref="D139" si="281">SUM(D140:D141)</f>
        <v>1</v>
      </c>
      <c r="E139" s="13">
        <f t="shared" ref="E139" si="282">SUM(E140:E141)</f>
        <v>124</v>
      </c>
      <c r="F139" s="13">
        <f t="shared" ref="F139" si="283">SUM(F140:F141)</f>
        <v>0</v>
      </c>
      <c r="G139" s="13">
        <f t="shared" ref="G139" si="284">SUM(G140:G141)</f>
        <v>0</v>
      </c>
      <c r="H139" s="13">
        <f t="shared" ref="H139" si="285">SUM(H140:H141)</f>
        <v>0</v>
      </c>
      <c r="I139" s="8">
        <f t="shared" ref="I139" si="286">SUM(I140:I141)</f>
        <v>0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ht="21.95" customHeight="1" x14ac:dyDescent="0.25">
      <c r="A140" s="12" t="s">
        <v>13</v>
      </c>
      <c r="B140" s="13">
        <f>+E140+F140+I140</f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5">
        <v>0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ht="21.95" customHeight="1" x14ac:dyDescent="0.25">
      <c r="A141" s="12" t="s">
        <v>41</v>
      </c>
      <c r="B141" s="13">
        <f>+E141+F141+I141</f>
        <v>124</v>
      </c>
      <c r="C141" s="14">
        <v>1</v>
      </c>
      <c r="D141" s="14">
        <v>1</v>
      </c>
      <c r="E141" s="14">
        <v>124</v>
      </c>
      <c r="F141" s="14">
        <v>0</v>
      </c>
      <c r="G141" s="14">
        <v>0</v>
      </c>
      <c r="H141" s="14">
        <v>0</v>
      </c>
      <c r="I141" s="15">
        <v>0</v>
      </c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ht="21.95" customHeight="1" x14ac:dyDescent="0.25">
      <c r="A142" s="11" t="s">
        <v>18</v>
      </c>
      <c r="B142" s="13">
        <f>SUM(B143:B144)</f>
        <v>0</v>
      </c>
      <c r="C142" s="13">
        <f t="shared" ref="C142" si="287">SUM(C143:C144)</f>
        <v>0</v>
      </c>
      <c r="D142" s="13">
        <f t="shared" ref="D142" si="288">SUM(D143:D144)</f>
        <v>0</v>
      </c>
      <c r="E142" s="13">
        <f t="shared" ref="E142" si="289">SUM(E143:E144)</f>
        <v>0</v>
      </c>
      <c r="F142" s="13">
        <f t="shared" ref="F142" si="290">SUM(F143:F144)</f>
        <v>0</v>
      </c>
      <c r="G142" s="13">
        <f t="shared" ref="G142" si="291">SUM(G143:G144)</f>
        <v>0</v>
      </c>
      <c r="H142" s="13">
        <f t="shared" ref="H142" si="292">SUM(H143:H144)</f>
        <v>0</v>
      </c>
      <c r="I142" s="8">
        <f t="shared" ref="I142" si="293">SUM(I143:I144)</f>
        <v>0</v>
      </c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ht="21.95" customHeight="1" x14ac:dyDescent="0.25">
      <c r="A143" s="12" t="s">
        <v>13</v>
      </c>
      <c r="B143" s="13">
        <f>+E143+F143+I143</f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5">
        <v>0</v>
      </c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ht="21.95" customHeight="1" x14ac:dyDescent="0.25">
      <c r="A144" s="12" t="s">
        <v>41</v>
      </c>
      <c r="B144" s="13">
        <f>+E144+F144+I144</f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5">
        <v>0</v>
      </c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 ht="21.95" customHeight="1" x14ac:dyDescent="0.25">
      <c r="A145" s="11" t="s">
        <v>43</v>
      </c>
      <c r="B145" s="13">
        <f>SUM(B146:B147)</f>
        <v>266</v>
      </c>
      <c r="C145" s="13">
        <f t="shared" ref="C145" si="294">SUM(C146:C147)</f>
        <v>1</v>
      </c>
      <c r="D145" s="13">
        <f t="shared" ref="D145" si="295">SUM(D146:D147)</f>
        <v>1</v>
      </c>
      <c r="E145" s="13">
        <f t="shared" ref="E145" si="296">SUM(E146:E147)</f>
        <v>252</v>
      </c>
      <c r="F145" s="13">
        <f t="shared" ref="F145" si="297">SUM(F146:F147)</f>
        <v>8</v>
      </c>
      <c r="G145" s="13">
        <f t="shared" ref="G145" si="298">SUM(G146:G147)</f>
        <v>1</v>
      </c>
      <c r="H145" s="13">
        <f t="shared" ref="H145" si="299">SUM(H146:H147)</f>
        <v>1</v>
      </c>
      <c r="I145" s="8">
        <f t="shared" ref="I145" si="300">SUM(I146:I147)</f>
        <v>6</v>
      </c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 ht="21.95" customHeight="1" x14ac:dyDescent="0.25">
      <c r="A146" s="12" t="s">
        <v>13</v>
      </c>
      <c r="B146" s="13">
        <f>+E146+F146+I146</f>
        <v>8</v>
      </c>
      <c r="C146" s="14">
        <v>0</v>
      </c>
      <c r="D146" s="14">
        <v>0</v>
      </c>
      <c r="E146" s="14">
        <v>0</v>
      </c>
      <c r="F146" s="14">
        <v>8</v>
      </c>
      <c r="G146" s="14">
        <v>0</v>
      </c>
      <c r="H146" s="14">
        <v>0</v>
      </c>
      <c r="I146" s="15">
        <v>0</v>
      </c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 ht="21.95" customHeight="1" x14ac:dyDescent="0.25">
      <c r="A147" s="12" t="s">
        <v>41</v>
      </c>
      <c r="B147" s="13">
        <f>+E147+F147+I147</f>
        <v>258</v>
      </c>
      <c r="C147" s="14">
        <v>1</v>
      </c>
      <c r="D147" s="14">
        <v>1</v>
      </c>
      <c r="E147" s="14">
        <v>252</v>
      </c>
      <c r="F147" s="14">
        <v>0</v>
      </c>
      <c r="G147" s="14">
        <v>1</v>
      </c>
      <c r="H147" s="14">
        <v>1</v>
      </c>
      <c r="I147" s="15">
        <v>6</v>
      </c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 ht="21.95" customHeight="1" x14ac:dyDescent="0.25">
      <c r="A148" s="10" t="s">
        <v>29</v>
      </c>
      <c r="B148" s="13">
        <f t="shared" ref="B148:I148" si="301">B149+B152+B155+B158+B167+B161+B164</f>
        <v>143259</v>
      </c>
      <c r="C148" s="22">
        <f t="shared" si="301"/>
        <v>1165</v>
      </c>
      <c r="D148" s="22">
        <f t="shared" si="301"/>
        <v>1182</v>
      </c>
      <c r="E148" s="22">
        <f t="shared" si="301"/>
        <v>70434</v>
      </c>
      <c r="F148" s="22">
        <f t="shared" si="301"/>
        <v>68448</v>
      </c>
      <c r="G148" s="22">
        <f t="shared" si="301"/>
        <v>1567</v>
      </c>
      <c r="H148" s="22">
        <f t="shared" si="301"/>
        <v>1737</v>
      </c>
      <c r="I148" s="26">
        <f t="shared" si="301"/>
        <v>4421</v>
      </c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 ht="21.95" customHeight="1" x14ac:dyDescent="0.25">
      <c r="A149" s="11" t="s">
        <v>12</v>
      </c>
      <c r="B149" s="13">
        <f>SUM(B150:B151)</f>
        <v>131045</v>
      </c>
      <c r="C149" s="13">
        <f t="shared" ref="C149" si="302">SUM(C150:C151)</f>
        <v>1160</v>
      </c>
      <c r="D149" s="13">
        <f t="shared" ref="D149" si="303">SUM(D150:D151)</f>
        <v>1160</v>
      </c>
      <c r="E149" s="13">
        <f t="shared" ref="E149" si="304">SUM(E150:E151)</f>
        <v>68359</v>
      </c>
      <c r="F149" s="13">
        <f t="shared" ref="F149" si="305">SUM(F150:F151)</f>
        <v>59673</v>
      </c>
      <c r="G149" s="13">
        <f t="shared" ref="G149" si="306">SUM(G150:G151)</f>
        <v>1529</v>
      </c>
      <c r="H149" s="13">
        <f t="shared" ref="H149" si="307">SUM(H150:H151)</f>
        <v>1529</v>
      </c>
      <c r="I149" s="8">
        <f t="shared" ref="I149" si="308">SUM(I150:I151)</f>
        <v>3013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 ht="21.95" customHeight="1" x14ac:dyDescent="0.25">
      <c r="A150" s="12" t="s">
        <v>13</v>
      </c>
      <c r="B150" s="13">
        <f>+E150+F150+I150</f>
        <v>50057</v>
      </c>
      <c r="C150" s="14">
        <v>79</v>
      </c>
      <c r="D150" s="14">
        <v>79</v>
      </c>
      <c r="E150" s="14">
        <v>3493</v>
      </c>
      <c r="F150" s="14">
        <v>46001</v>
      </c>
      <c r="G150" s="14">
        <v>145</v>
      </c>
      <c r="H150" s="14">
        <v>145</v>
      </c>
      <c r="I150" s="15">
        <v>563</v>
      </c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 ht="21.95" customHeight="1" x14ac:dyDescent="0.25">
      <c r="A151" s="12" t="s">
        <v>41</v>
      </c>
      <c r="B151" s="13">
        <f>+E151+F151+I151</f>
        <v>80988</v>
      </c>
      <c r="C151" s="14">
        <v>1081</v>
      </c>
      <c r="D151" s="14">
        <v>1081</v>
      </c>
      <c r="E151" s="14">
        <v>64866</v>
      </c>
      <c r="F151" s="14">
        <v>13672</v>
      </c>
      <c r="G151" s="14">
        <v>1384</v>
      </c>
      <c r="H151" s="14">
        <v>1384</v>
      </c>
      <c r="I151" s="15">
        <v>2450</v>
      </c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 ht="21.95" customHeight="1" x14ac:dyDescent="0.25">
      <c r="A152" s="11" t="s">
        <v>20</v>
      </c>
      <c r="B152" s="13">
        <f>SUM(B153:B154)</f>
        <v>38</v>
      </c>
      <c r="C152" s="13">
        <f t="shared" ref="C152" si="309">SUM(C153:C154)</f>
        <v>0</v>
      </c>
      <c r="D152" s="13">
        <f t="shared" ref="D152" si="310">SUM(D153:D154)</f>
        <v>0</v>
      </c>
      <c r="E152" s="13">
        <f t="shared" ref="E152" si="311">SUM(E153:E154)</f>
        <v>0</v>
      </c>
      <c r="F152" s="13">
        <f t="shared" ref="F152" si="312">SUM(F153:F154)</f>
        <v>15</v>
      </c>
      <c r="G152" s="13">
        <f t="shared" ref="G152" si="313">SUM(G153:G154)</f>
        <v>1</v>
      </c>
      <c r="H152" s="13">
        <f t="shared" ref="H152" si="314">SUM(H153:H154)</f>
        <v>2</v>
      </c>
      <c r="I152" s="8">
        <f t="shared" ref="I152" si="315">SUM(I153:I154)</f>
        <v>23</v>
      </c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</row>
    <row r="153" spans="1:31" ht="21.95" customHeight="1" x14ac:dyDescent="0.25">
      <c r="A153" s="12" t="s">
        <v>13</v>
      </c>
      <c r="B153" s="13">
        <f>+E153+F153+I153</f>
        <v>15</v>
      </c>
      <c r="C153" s="14">
        <v>0</v>
      </c>
      <c r="D153" s="14">
        <v>0</v>
      </c>
      <c r="E153" s="14">
        <v>0</v>
      </c>
      <c r="F153" s="14">
        <v>15</v>
      </c>
      <c r="G153" s="14">
        <v>0</v>
      </c>
      <c r="H153" s="14">
        <v>0</v>
      </c>
      <c r="I153" s="15">
        <v>0</v>
      </c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 ht="21.95" customHeight="1" x14ac:dyDescent="0.25">
      <c r="A154" s="12" t="s">
        <v>41</v>
      </c>
      <c r="B154" s="13">
        <f>+E154+F154+I154</f>
        <v>23</v>
      </c>
      <c r="C154" s="14">
        <v>0</v>
      </c>
      <c r="D154" s="14">
        <v>0</v>
      </c>
      <c r="E154" s="14">
        <v>0</v>
      </c>
      <c r="F154" s="14">
        <v>0</v>
      </c>
      <c r="G154" s="14">
        <v>1</v>
      </c>
      <c r="H154" s="14">
        <v>2</v>
      </c>
      <c r="I154" s="15">
        <v>23</v>
      </c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</row>
    <row r="155" spans="1:31" ht="21.95" customHeight="1" x14ac:dyDescent="0.25">
      <c r="A155" s="11" t="s">
        <v>42</v>
      </c>
      <c r="B155" s="13">
        <f>SUM(B156:B157)</f>
        <v>3139</v>
      </c>
      <c r="C155" s="13">
        <f t="shared" ref="C155" si="316">SUM(C156:C157)</f>
        <v>3</v>
      </c>
      <c r="D155" s="13">
        <f t="shared" ref="D155" si="317">SUM(D156:D157)</f>
        <v>18</v>
      </c>
      <c r="E155" s="13">
        <f t="shared" ref="E155" si="318">SUM(E156:E157)</f>
        <v>1425</v>
      </c>
      <c r="F155" s="13">
        <f t="shared" ref="F155" si="319">SUM(F156:F157)</f>
        <v>1178</v>
      </c>
      <c r="G155" s="13">
        <f t="shared" ref="G155" si="320">SUM(G156:G157)</f>
        <v>28</v>
      </c>
      <c r="H155" s="13">
        <f t="shared" ref="H155" si="321">SUM(H156:H157)</f>
        <v>117</v>
      </c>
      <c r="I155" s="8">
        <f t="shared" ref="I155" si="322">SUM(I156:I157)</f>
        <v>536</v>
      </c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 ht="21.95" customHeight="1" x14ac:dyDescent="0.25">
      <c r="A156" s="12" t="s">
        <v>13</v>
      </c>
      <c r="B156" s="13">
        <f>+E156+F156+I156</f>
        <v>2066</v>
      </c>
      <c r="C156" s="14">
        <v>1</v>
      </c>
      <c r="D156" s="14">
        <v>11</v>
      </c>
      <c r="E156" s="14">
        <v>1163</v>
      </c>
      <c r="F156" s="14">
        <v>903</v>
      </c>
      <c r="G156" s="14">
        <v>0</v>
      </c>
      <c r="H156" s="14">
        <v>0</v>
      </c>
      <c r="I156" s="15">
        <v>0</v>
      </c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</row>
    <row r="157" spans="1:31" ht="21.95" customHeight="1" x14ac:dyDescent="0.25">
      <c r="A157" s="12" t="s">
        <v>41</v>
      </c>
      <c r="B157" s="13">
        <f>+E157+F157+I157</f>
        <v>1073</v>
      </c>
      <c r="C157" s="14">
        <v>2</v>
      </c>
      <c r="D157" s="14">
        <v>7</v>
      </c>
      <c r="E157" s="14">
        <v>262</v>
      </c>
      <c r="F157" s="14">
        <v>275</v>
      </c>
      <c r="G157" s="14">
        <v>28</v>
      </c>
      <c r="H157" s="14">
        <v>117</v>
      </c>
      <c r="I157" s="15">
        <v>536</v>
      </c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ht="21.95" customHeight="1" x14ac:dyDescent="0.25">
      <c r="A158" s="11" t="s">
        <v>14</v>
      </c>
      <c r="B158" s="13">
        <f>SUM(B159:B160)</f>
        <v>4075</v>
      </c>
      <c r="C158" s="13">
        <f t="shared" ref="C158" si="323">SUM(C159:C160)</f>
        <v>2</v>
      </c>
      <c r="D158" s="13">
        <f t="shared" ref="D158" si="324">SUM(D159:D160)</f>
        <v>4</v>
      </c>
      <c r="E158" s="13">
        <f t="shared" ref="E158" si="325">SUM(E159:E160)</f>
        <v>650</v>
      </c>
      <c r="F158" s="13">
        <f t="shared" ref="F158" si="326">SUM(F159:F160)</f>
        <v>3266</v>
      </c>
      <c r="G158" s="13">
        <f t="shared" ref="G158" si="327">SUM(G159:G160)</f>
        <v>4</v>
      </c>
      <c r="H158" s="13">
        <f t="shared" ref="H158" si="328">SUM(H159:H160)</f>
        <v>36</v>
      </c>
      <c r="I158" s="8">
        <f t="shared" ref="I158" si="329">SUM(I159:I160)</f>
        <v>159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 ht="21.95" customHeight="1" x14ac:dyDescent="0.25">
      <c r="A159" s="12" t="s">
        <v>13</v>
      </c>
      <c r="B159" s="13">
        <f>+E159+F159+I159</f>
        <v>1806</v>
      </c>
      <c r="C159" s="14">
        <v>0</v>
      </c>
      <c r="D159" s="14">
        <v>0</v>
      </c>
      <c r="E159" s="14">
        <v>0</v>
      </c>
      <c r="F159" s="14">
        <v>1774</v>
      </c>
      <c r="G159" s="14">
        <v>1</v>
      </c>
      <c r="H159" s="14">
        <v>18</v>
      </c>
      <c r="I159" s="15">
        <v>32</v>
      </c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 ht="21.95" customHeight="1" x14ac:dyDescent="0.25">
      <c r="A160" s="12" t="s">
        <v>41</v>
      </c>
      <c r="B160" s="13">
        <f>+E160+F160+I160</f>
        <v>2269</v>
      </c>
      <c r="C160" s="14">
        <v>2</v>
      </c>
      <c r="D160" s="14">
        <v>4</v>
      </c>
      <c r="E160" s="14">
        <v>650</v>
      </c>
      <c r="F160" s="14">
        <v>1492</v>
      </c>
      <c r="G160" s="14">
        <v>3</v>
      </c>
      <c r="H160" s="14">
        <v>18</v>
      </c>
      <c r="I160" s="15">
        <v>127</v>
      </c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</row>
    <row r="161" spans="1:31" ht="21.95" customHeight="1" x14ac:dyDescent="0.25">
      <c r="A161" s="11" t="s">
        <v>15</v>
      </c>
      <c r="B161" s="13">
        <f>SUM(B162:B163)</f>
        <v>545</v>
      </c>
      <c r="C161" s="13">
        <f t="shared" ref="C161" si="330">SUM(C162:C163)</f>
        <v>0</v>
      </c>
      <c r="D161" s="13">
        <f t="shared" ref="D161" si="331">SUM(D162:D163)</f>
        <v>0</v>
      </c>
      <c r="E161" s="13">
        <f t="shared" ref="E161" si="332">SUM(E162:E163)</f>
        <v>0</v>
      </c>
      <c r="F161" s="13">
        <f t="shared" ref="F161" si="333">SUM(F162:F163)</f>
        <v>545</v>
      </c>
      <c r="G161" s="13">
        <f t="shared" ref="G161" si="334">SUM(G162:G163)</f>
        <v>0</v>
      </c>
      <c r="H161" s="13">
        <f t="shared" ref="H161" si="335">SUM(H162:H163)</f>
        <v>0</v>
      </c>
      <c r="I161" s="8">
        <f t="shared" ref="I161" si="336">SUM(I162:I163)</f>
        <v>0</v>
      </c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 ht="21.95" customHeight="1" x14ac:dyDescent="0.25">
      <c r="A162" s="12" t="s">
        <v>13</v>
      </c>
      <c r="B162" s="13">
        <f t="shared" ref="B162" si="337">+E162+F162+I162</f>
        <v>137</v>
      </c>
      <c r="C162" s="14">
        <v>0</v>
      </c>
      <c r="D162" s="14">
        <v>0</v>
      </c>
      <c r="E162" s="14">
        <v>0</v>
      </c>
      <c r="F162" s="14">
        <v>137</v>
      </c>
      <c r="G162" s="14">
        <v>0</v>
      </c>
      <c r="H162" s="14">
        <v>0</v>
      </c>
      <c r="I162" s="15">
        <v>0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</row>
    <row r="163" spans="1:31" ht="21.95" customHeight="1" x14ac:dyDescent="0.25">
      <c r="A163" s="12" t="s">
        <v>41</v>
      </c>
      <c r="B163" s="13">
        <f>+E163+F163+I163</f>
        <v>408</v>
      </c>
      <c r="C163" s="14">
        <v>0</v>
      </c>
      <c r="D163" s="14">
        <v>0</v>
      </c>
      <c r="E163" s="14">
        <v>0</v>
      </c>
      <c r="F163" s="14">
        <v>408</v>
      </c>
      <c r="G163" s="14">
        <v>0</v>
      </c>
      <c r="H163" s="14">
        <v>0</v>
      </c>
      <c r="I163" s="15">
        <v>0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  <row r="164" spans="1:31" ht="21.95" customHeight="1" x14ac:dyDescent="0.25">
      <c r="A164" s="11" t="s">
        <v>16</v>
      </c>
      <c r="B164" s="13">
        <f>SUM(B165:B166)</f>
        <v>4388</v>
      </c>
      <c r="C164" s="13">
        <f t="shared" ref="C164" si="338">SUM(C165:C166)</f>
        <v>0</v>
      </c>
      <c r="D164" s="13">
        <f t="shared" ref="D164" si="339">SUM(D165:D166)</f>
        <v>0</v>
      </c>
      <c r="E164" s="13">
        <f t="shared" ref="E164" si="340">SUM(E165:E166)</f>
        <v>0</v>
      </c>
      <c r="F164" s="13">
        <f t="shared" ref="F164" si="341">SUM(F165:F166)</f>
        <v>3698</v>
      </c>
      <c r="G164" s="13">
        <f t="shared" ref="G164" si="342">SUM(G165:G166)</f>
        <v>5</v>
      </c>
      <c r="H164" s="13">
        <f t="shared" ref="H164" si="343">SUM(H165:H166)</f>
        <v>53</v>
      </c>
      <c r="I164" s="8">
        <f t="shared" ref="I164" si="344">SUM(I165:I166)</f>
        <v>690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 ht="21.95" customHeight="1" x14ac:dyDescent="0.25">
      <c r="A165" s="12" t="s">
        <v>13</v>
      </c>
      <c r="B165" s="13">
        <f t="shared" ref="B165" si="345">+E165+F165+I165</f>
        <v>3185</v>
      </c>
      <c r="C165" s="14">
        <v>0</v>
      </c>
      <c r="D165" s="14">
        <v>0</v>
      </c>
      <c r="E165" s="14">
        <v>0</v>
      </c>
      <c r="F165" s="14">
        <v>3185</v>
      </c>
      <c r="G165" s="14">
        <v>0</v>
      </c>
      <c r="H165" s="14">
        <v>0</v>
      </c>
      <c r="I165" s="15">
        <v>0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 ht="21.95" customHeight="1" x14ac:dyDescent="0.25">
      <c r="A166" s="12" t="s">
        <v>41</v>
      </c>
      <c r="B166" s="13">
        <f>+E166+F166+I166</f>
        <v>1203</v>
      </c>
      <c r="C166" s="14">
        <v>0</v>
      </c>
      <c r="D166" s="14">
        <v>0</v>
      </c>
      <c r="E166" s="14">
        <v>0</v>
      </c>
      <c r="F166" s="14">
        <v>513</v>
      </c>
      <c r="G166" s="14">
        <v>5</v>
      </c>
      <c r="H166" s="14">
        <v>53</v>
      </c>
      <c r="I166" s="15">
        <v>690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</row>
    <row r="167" spans="1:31" ht="21.95" customHeight="1" x14ac:dyDescent="0.25">
      <c r="A167" s="11" t="s">
        <v>17</v>
      </c>
      <c r="B167" s="13">
        <f>SUM(B168:B169)</f>
        <v>29</v>
      </c>
      <c r="C167" s="13">
        <f t="shared" ref="C167" si="346">SUM(C168:C169)</f>
        <v>0</v>
      </c>
      <c r="D167" s="13">
        <f t="shared" ref="D167" si="347">SUM(D168:D169)</f>
        <v>0</v>
      </c>
      <c r="E167" s="13">
        <f t="shared" ref="E167" si="348">SUM(E168:E169)</f>
        <v>0</v>
      </c>
      <c r="F167" s="13">
        <f t="shared" ref="F167" si="349">SUM(F168:F169)</f>
        <v>73</v>
      </c>
      <c r="G167" s="13">
        <f t="shared" ref="G167" si="350">SUM(G168:G169)</f>
        <v>0</v>
      </c>
      <c r="H167" s="13">
        <f t="shared" ref="H167" si="351">SUM(H168:H169)</f>
        <v>0</v>
      </c>
      <c r="I167" s="8">
        <f t="shared" ref="I167" si="352">SUM(I168:I169)</f>
        <v>0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 ht="21.95" customHeight="1" x14ac:dyDescent="0.25">
      <c r="A168" s="12" t="s">
        <v>13</v>
      </c>
      <c r="B168" s="13">
        <f>SUM(E187)</f>
        <v>0</v>
      </c>
      <c r="C168" s="14">
        <v>0</v>
      </c>
      <c r="D168" s="14">
        <v>0</v>
      </c>
      <c r="E168" s="14">
        <v>0</v>
      </c>
      <c r="F168" s="14">
        <v>44</v>
      </c>
      <c r="G168" s="14">
        <v>0</v>
      </c>
      <c r="H168" s="14">
        <v>0</v>
      </c>
      <c r="I168" s="15">
        <v>0</v>
      </c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</row>
    <row r="169" spans="1:31" ht="21.95" customHeight="1" x14ac:dyDescent="0.25">
      <c r="A169" s="12" t="s">
        <v>41</v>
      </c>
      <c r="B169" s="13">
        <f>+E169+F169+I169</f>
        <v>29</v>
      </c>
      <c r="C169" s="14">
        <v>0</v>
      </c>
      <c r="D169" s="14">
        <v>0</v>
      </c>
      <c r="E169" s="14">
        <v>0</v>
      </c>
      <c r="F169" s="14">
        <v>29</v>
      </c>
      <c r="G169" s="14">
        <v>0</v>
      </c>
      <c r="H169" s="14">
        <v>0</v>
      </c>
      <c r="I169" s="15">
        <v>0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 ht="21.95" customHeight="1" x14ac:dyDescent="0.25">
      <c r="A170" s="16"/>
      <c r="B170" s="25"/>
      <c r="C170" s="27"/>
      <c r="D170" s="27"/>
      <c r="E170" s="27"/>
      <c r="F170" s="27"/>
      <c r="G170" s="27"/>
      <c r="H170" s="27"/>
      <c r="I170" s="17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</row>
    <row r="171" spans="1:31" ht="8.25" customHeight="1" x14ac:dyDescent="0.25">
      <c r="A171" s="36"/>
      <c r="B171" s="37"/>
      <c r="C171" s="38"/>
      <c r="D171" s="38"/>
      <c r="E171" s="38"/>
      <c r="F171" s="38"/>
      <c r="G171" s="38"/>
      <c r="H171" s="38"/>
      <c r="I171" s="3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 x14ac:dyDescent="0.25">
      <c r="A172" s="28" t="s">
        <v>51</v>
      </c>
      <c r="B172" s="28"/>
      <c r="C172" s="29"/>
      <c r="D172" s="29"/>
      <c r="E172" s="29"/>
      <c r="F172" s="29"/>
      <c r="G172" s="29"/>
      <c r="H172" s="29"/>
      <c r="I172" s="6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</row>
    <row r="173" spans="1:31" x14ac:dyDescent="0.25">
      <c r="A173" s="30" t="s">
        <v>30</v>
      </c>
      <c r="B173" s="30"/>
      <c r="C173" s="29"/>
      <c r="D173" s="29"/>
      <c r="E173" s="29"/>
      <c r="F173" s="29"/>
      <c r="G173" s="29"/>
      <c r="H173" s="29"/>
      <c r="I173" s="6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 x14ac:dyDescent="0.25">
      <c r="A174" s="29" t="s">
        <v>31</v>
      </c>
      <c r="B174" s="29"/>
      <c r="C174" s="29"/>
      <c r="D174" s="29"/>
      <c r="E174" s="29"/>
      <c r="F174" s="29"/>
      <c r="G174" s="29"/>
      <c r="H174" s="29"/>
      <c r="I174" s="6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 x14ac:dyDescent="0.25">
      <c r="A175" s="29" t="s">
        <v>32</v>
      </c>
      <c r="B175" s="29"/>
      <c r="C175" s="29"/>
      <c r="D175" s="29"/>
      <c r="E175" s="29"/>
      <c r="F175" s="29"/>
      <c r="G175" s="29"/>
      <c r="H175" s="29"/>
      <c r="I175" s="6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 x14ac:dyDescent="0.25">
      <c r="A176" s="29" t="s">
        <v>33</v>
      </c>
      <c r="B176" s="29"/>
      <c r="C176" s="29"/>
      <c r="D176" s="29"/>
      <c r="E176" s="29"/>
      <c r="F176" s="29"/>
      <c r="G176" s="29"/>
      <c r="H176" s="29"/>
      <c r="I176" s="6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</row>
    <row r="177" spans="1:31" x14ac:dyDescent="0.25">
      <c r="A177" s="29" t="s">
        <v>34</v>
      </c>
      <c r="B177" s="29"/>
      <c r="C177" s="29"/>
      <c r="D177" s="29"/>
      <c r="E177" s="29"/>
      <c r="F177" s="29"/>
      <c r="G177" s="29"/>
      <c r="H177" s="29"/>
      <c r="I177" s="6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 x14ac:dyDescent="0.25">
      <c r="A178" s="29" t="s">
        <v>35</v>
      </c>
      <c r="B178" s="29"/>
      <c r="C178" s="29"/>
      <c r="D178" s="29"/>
      <c r="E178" s="29"/>
      <c r="F178" s="29"/>
      <c r="G178" s="29"/>
      <c r="H178" s="29"/>
      <c r="I178" s="6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</row>
    <row r="179" spans="1:31" x14ac:dyDescent="0.25">
      <c r="A179" s="29" t="s">
        <v>36</v>
      </c>
      <c r="B179" s="29"/>
      <c r="C179" s="29"/>
      <c r="D179" s="29"/>
      <c r="E179" s="29"/>
      <c r="F179" s="29"/>
      <c r="G179" s="29"/>
      <c r="H179" s="29"/>
      <c r="I179" s="6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</row>
    <row r="180" spans="1:31" x14ac:dyDescent="0.25">
      <c r="A180" s="31" t="s">
        <v>37</v>
      </c>
      <c r="B180" s="31"/>
      <c r="C180" s="32"/>
      <c r="D180" s="32"/>
      <c r="E180" s="32"/>
      <c r="F180" s="32"/>
      <c r="G180" s="32"/>
      <c r="H180" s="32"/>
      <c r="I180" s="6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</row>
    <row r="181" spans="1:31" x14ac:dyDescent="0.25">
      <c r="A181" s="29" t="s">
        <v>38</v>
      </c>
      <c r="B181" s="30"/>
      <c r="C181" s="6"/>
      <c r="D181" s="6"/>
      <c r="E181" s="6"/>
      <c r="F181" s="6"/>
      <c r="G181" s="6"/>
      <c r="H181" s="6"/>
      <c r="I181" s="6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 x14ac:dyDescent="0.25"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 x14ac:dyDescent="0.25"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 x14ac:dyDescent="0.25"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 x14ac:dyDescent="0.25"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 x14ac:dyDescent="0.25"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 x14ac:dyDescent="0.25"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 x14ac:dyDescent="0.25"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</row>
    <row r="189" spans="1:31" x14ac:dyDescent="0.25"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 x14ac:dyDescent="0.25"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 x14ac:dyDescent="0.25"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 x14ac:dyDescent="0.25"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0:31" x14ac:dyDescent="0.25"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</row>
    <row r="194" spans="10:31" x14ac:dyDescent="0.25"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</row>
    <row r="195" spans="10:31" x14ac:dyDescent="0.25"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</row>
    <row r="196" spans="10:31" x14ac:dyDescent="0.25"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0:31" x14ac:dyDescent="0.25"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0:31" x14ac:dyDescent="0.25"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0:31" x14ac:dyDescent="0.25"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0:31" x14ac:dyDescent="0.25"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  <row r="201" spans="10:31" x14ac:dyDescent="0.25"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</row>
    <row r="202" spans="10:31" x14ac:dyDescent="0.25"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</row>
    <row r="203" spans="10:31" x14ac:dyDescent="0.25">
      <c r="J203" s="18"/>
    </row>
    <row r="204" spans="10:31" x14ac:dyDescent="0.25">
      <c r="J204" s="18"/>
    </row>
    <row r="205" spans="10:31" x14ac:dyDescent="0.25">
      <c r="J205" s="18"/>
    </row>
    <row r="206" spans="10:31" x14ac:dyDescent="0.25">
      <c r="J206" s="18"/>
    </row>
    <row r="207" spans="10:31" x14ac:dyDescent="0.25">
      <c r="J207" s="18"/>
    </row>
    <row r="208" spans="10:31" x14ac:dyDescent="0.25">
      <c r="J208" s="18"/>
    </row>
    <row r="209" spans="10:10" x14ac:dyDescent="0.25">
      <c r="J209" s="18"/>
    </row>
    <row r="210" spans="10:10" x14ac:dyDescent="0.25">
      <c r="J210" s="18"/>
    </row>
    <row r="211" spans="10:10" x14ac:dyDescent="0.25">
      <c r="J211" s="18"/>
    </row>
    <row r="212" spans="10:10" x14ac:dyDescent="0.25">
      <c r="J212" s="18"/>
    </row>
    <row r="213" spans="10:10" x14ac:dyDescent="0.25">
      <c r="J213" s="18"/>
    </row>
    <row r="214" spans="10:10" x14ac:dyDescent="0.25">
      <c r="J214" s="18"/>
    </row>
    <row r="215" spans="10:10" x14ac:dyDescent="0.25">
      <c r="J215" s="18"/>
    </row>
    <row r="216" spans="10:10" x14ac:dyDescent="0.25">
      <c r="J216" s="18"/>
    </row>
    <row r="217" spans="10:10" x14ac:dyDescent="0.25">
      <c r="J217" s="18"/>
    </row>
    <row r="218" spans="10:10" x14ac:dyDescent="0.25">
      <c r="J218" s="18"/>
    </row>
    <row r="219" spans="10:10" x14ac:dyDescent="0.25">
      <c r="J219" s="18"/>
    </row>
    <row r="220" spans="10:10" x14ac:dyDescent="0.25">
      <c r="J220" s="18"/>
    </row>
    <row r="221" spans="10:10" x14ac:dyDescent="0.25">
      <c r="J221" s="18"/>
    </row>
    <row r="222" spans="10:10" x14ac:dyDescent="0.25">
      <c r="J222" s="18"/>
    </row>
    <row r="223" spans="10:10" x14ac:dyDescent="0.25">
      <c r="J223" s="18"/>
    </row>
    <row r="224" spans="10:10" x14ac:dyDescent="0.25">
      <c r="J224" s="18"/>
    </row>
    <row r="225" spans="10:10" x14ac:dyDescent="0.25">
      <c r="J225" s="18"/>
    </row>
    <row r="226" spans="10:10" x14ac:dyDescent="0.25">
      <c r="J226" s="18"/>
    </row>
    <row r="227" spans="10:10" x14ac:dyDescent="0.25">
      <c r="J227" s="18"/>
    </row>
    <row r="228" spans="10:10" x14ac:dyDescent="0.25">
      <c r="J228" s="18"/>
    </row>
    <row r="229" spans="10:10" x14ac:dyDescent="0.25">
      <c r="J229" s="18"/>
    </row>
    <row r="230" spans="10:10" x14ac:dyDescent="0.25">
      <c r="J230" s="18"/>
    </row>
    <row r="231" spans="10:10" x14ac:dyDescent="0.25">
      <c r="J231" s="18"/>
    </row>
    <row r="232" spans="10:10" x14ac:dyDescent="0.25">
      <c r="J232" s="18"/>
    </row>
    <row r="233" spans="10:10" x14ac:dyDescent="0.25">
      <c r="J233" s="18"/>
    </row>
    <row r="234" spans="10:10" x14ac:dyDescent="0.25">
      <c r="J234" s="18"/>
    </row>
    <row r="235" spans="10:10" x14ac:dyDescent="0.25">
      <c r="J235" s="18"/>
    </row>
    <row r="236" spans="10:10" x14ac:dyDescent="0.25">
      <c r="J236" s="18"/>
    </row>
    <row r="237" spans="10:10" x14ac:dyDescent="0.25">
      <c r="J237" s="18"/>
    </row>
    <row r="238" spans="10:10" x14ac:dyDescent="0.25">
      <c r="J238" s="18"/>
    </row>
    <row r="239" spans="10:10" x14ac:dyDescent="0.25">
      <c r="J239" s="18"/>
    </row>
    <row r="240" spans="10:10" x14ac:dyDescent="0.25">
      <c r="J240" s="18"/>
    </row>
  </sheetData>
  <mergeCells count="10"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60" orientation="portrait" r:id="rId1"/>
  <ignoredErrors>
    <ignoredError sqref="B17:I56 B173:I210 B57 D57:I57 B58:I170 B172:H172 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2022-03-30T13:37:15Z</cp:lastPrinted>
  <dcterms:created xsi:type="dcterms:W3CDTF">2022-03-04T17:09:21Z</dcterms:created>
  <dcterms:modified xsi:type="dcterms:W3CDTF">2022-04-01T17:17:08Z</dcterms:modified>
</cp:coreProperties>
</file>